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5480" windowHeight="11640" tabRatio="646" activeTab="0"/>
  </bookViews>
  <sheets>
    <sheet name="In_Out" sheetId="1" r:id="rId1"/>
    <sheet name="Tables" sheetId="2" r:id="rId2"/>
  </sheets>
  <definedNames>
    <definedName name="EPUT_TAB">'Tables'!$B$4</definedName>
    <definedName name="IFUT">'In_Out'!$C$27</definedName>
    <definedName name="IMAX">'In_Out'!$C$26</definedName>
    <definedName name="IMIN">'In_Out'!$C$25</definedName>
    <definedName name="K">'In_Out'!$C$24</definedName>
    <definedName name="N">'In_Out'!$C$21</definedName>
    <definedName name="PARM_COUNT">'In_Out'!$C$18</definedName>
    <definedName name="RF">'In_Out'!$C$3</definedName>
    <definedName name="S_0">'In_Out'!$E$3</definedName>
    <definedName name="SIGMA">'In_Out'!$C$4</definedName>
    <definedName name="SMAX">'In_Out'!$C$23</definedName>
    <definedName name="SMIN">'In_Out'!$C$22</definedName>
    <definedName name="TAB_FLAG">'In_Out'!$C$33</definedName>
    <definedName name="TAB_K">'In_Out'!$C$35</definedName>
    <definedName name="TAB_N">'In_Out'!$C$34</definedName>
    <definedName name="TABLE">'Tables'!$B$2</definedName>
    <definedName name="TMAT">'In_Out'!$C$5</definedName>
    <definedName name="U_0">'In_Out'!$F$3</definedName>
    <definedName name="U_MAX">'In_Out'!$F$202</definedName>
    <definedName name="XPRICE">'In_Out'!$C$6</definedName>
  </definedNames>
  <calcPr fullCalcOnLoad="1"/>
</workbook>
</file>

<file path=xl/sharedStrings.xml><?xml version="1.0" encoding="utf-8"?>
<sst xmlns="http://schemas.openxmlformats.org/spreadsheetml/2006/main" count="28" uniqueCount="28">
  <si>
    <t>CN Parms</t>
  </si>
  <si>
    <t>N</t>
  </si>
  <si>
    <t>K</t>
  </si>
  <si>
    <t>SIGMA</t>
  </si>
  <si>
    <t>TMAT</t>
  </si>
  <si>
    <t>XPRICE</t>
  </si>
  <si>
    <t>SMIN</t>
  </si>
  <si>
    <t>SMAX</t>
  </si>
  <si>
    <t>IMIN</t>
  </si>
  <si>
    <t>IMAX</t>
  </si>
  <si>
    <t>IFUT</t>
  </si>
  <si>
    <t>RF</t>
  </si>
  <si>
    <t>Fin Model Parms</t>
  </si>
  <si>
    <t>S(0)</t>
  </si>
  <si>
    <t>Black Scholes</t>
  </si>
  <si>
    <t>SIGMA*SQRT(TMAT)</t>
  </si>
  <si>
    <t>(R+Sigma^2/2)*TMAT</t>
  </si>
  <si>
    <t>(R-SIGMA^2/2)*TMAT</t>
  </si>
  <si>
    <t>BS PARMS</t>
  </si>
  <si>
    <t xml:space="preserve"> </t>
  </si>
  <si>
    <t>Table Parms</t>
  </si>
  <si>
    <t>TAB_N</t>
  </si>
  <si>
    <t>TAB_K</t>
  </si>
  <si>
    <t>TAB_FLAG</t>
  </si>
  <si>
    <t>E_PUT</t>
  </si>
  <si>
    <t>A_PUT</t>
  </si>
  <si>
    <t>E_PUT(0)</t>
  </si>
  <si>
    <t>Error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</si>
</sst>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E+00"/>
  </numFmts>
  <fonts count="5">
    <font>
      <sz val="10"/>
      <name val="Arial"/>
      <family val="0"/>
    </font>
    <font>
      <b/>
      <sz val="10"/>
      <color indexed="1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67" fontId="0" fillId="2" borderId="4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167" fontId="0" fillId="2" borderId="6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1" fontId="0" fillId="2" borderId="0" xfId="0" applyNumberFormat="1" applyFill="1" applyAlignment="1">
      <alignment/>
    </xf>
    <xf numFmtId="168" fontId="0" fillId="2" borderId="4" xfId="0" applyNumberFormat="1" applyFill="1" applyBorder="1" applyAlignment="1">
      <alignment horizontal="right"/>
    </xf>
    <xf numFmtId="168" fontId="0" fillId="2" borderId="5" xfId="0" applyNumberFormat="1" applyFill="1" applyBorder="1" applyAlignment="1">
      <alignment horizontal="right"/>
    </xf>
    <xf numFmtId="171" fontId="0" fillId="2" borderId="5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11"/>
  <sheetViews>
    <sheetView tabSelected="1" zoomScale="85" zoomScaleNormal="85" workbookViewId="0" topLeftCell="A1">
      <selection activeCell="K14" sqref="K14"/>
    </sheetView>
  </sheetViews>
  <sheetFormatPr defaultColWidth="9.140625" defaultRowHeight="12.75"/>
  <cols>
    <col min="1" max="1" width="4.421875" style="1" customWidth="1"/>
    <col min="2" max="2" width="11.7109375" style="1" customWidth="1"/>
    <col min="3" max="3" width="12.421875" style="1" customWidth="1"/>
    <col min="4" max="4" width="7.7109375" style="1" customWidth="1"/>
    <col min="5" max="5" width="11.140625" style="27" customWidth="1"/>
    <col min="6" max="6" width="15.7109375" style="14" customWidth="1"/>
    <col min="7" max="7" width="15.7109375" style="1" bestFit="1" customWidth="1"/>
    <col min="8" max="8" width="13.140625" style="1" bestFit="1" customWidth="1"/>
    <col min="9" max="9" width="9.140625" style="1" customWidth="1"/>
    <col min="10" max="10" width="19.140625" style="1" bestFit="1" customWidth="1"/>
    <col min="11" max="11" width="16.28125" style="1" customWidth="1"/>
    <col min="12" max="16384" width="9.140625" style="1" customWidth="1"/>
  </cols>
  <sheetData>
    <row r="1" spans="5:6" ht="12.75">
      <c r="E1" s="12"/>
      <c r="F1" s="12"/>
    </row>
    <row r="2" spans="2:8" ht="12.75">
      <c r="B2" s="42" t="s">
        <v>12</v>
      </c>
      <c r="C2" s="43"/>
      <c r="D2" s="21"/>
      <c r="E2" s="22" t="s">
        <v>13</v>
      </c>
      <c r="F2" s="16" t="s">
        <v>26</v>
      </c>
      <c r="G2" s="22" t="s">
        <v>14</v>
      </c>
      <c r="H2" s="22" t="s">
        <v>27</v>
      </c>
    </row>
    <row r="3" spans="2:11" ht="12.75">
      <c r="B3" s="6" t="s">
        <v>11</v>
      </c>
      <c r="C3" s="10">
        <v>0.1</v>
      </c>
      <c r="D3" s="17"/>
      <c r="E3" s="24">
        <v>0</v>
      </c>
      <c r="F3" s="38">
        <v>40.9365369659121</v>
      </c>
      <c r="G3" s="38"/>
      <c r="H3" s="5"/>
      <c r="J3" s="42" t="s">
        <v>18</v>
      </c>
      <c r="K3" s="43"/>
    </row>
    <row r="4" spans="2:11" ht="12.75">
      <c r="B4" s="6" t="s">
        <v>3</v>
      </c>
      <c r="C4" s="13">
        <v>0.2</v>
      </c>
      <c r="D4" s="18"/>
      <c r="E4" s="25">
        <v>1</v>
      </c>
      <c r="F4" s="39">
        <v>39.93653697132066</v>
      </c>
      <c r="G4" s="39">
        <f aca="true" t="shared" si="0" ref="G4:G35">XPRICE*EXP(-RF*TMAT)*NORMSDIST(-(LN($E4/XPRICE)+$K$5)/$K$6)-$E4*NORMSDIST(-(LN($E4/XPRICE)+$K$4)/$K$6)</f>
        <v>39.936537653899094</v>
      </c>
      <c r="H4" s="40">
        <f>F4-G4</f>
        <v>-6.825784311104144E-07</v>
      </c>
      <c r="J4" s="28" t="s">
        <v>16</v>
      </c>
      <c r="K4" s="31">
        <f>(RF+SIGMA^2/2)*TMAT</f>
        <v>0.24000000000000002</v>
      </c>
    </row>
    <row r="5" spans="2:11" ht="12.75">
      <c r="B5" s="6" t="s">
        <v>4</v>
      </c>
      <c r="C5" s="8">
        <v>2</v>
      </c>
      <c r="D5" s="18"/>
      <c r="E5" s="25">
        <v>2</v>
      </c>
      <c r="F5" s="39">
        <v>38.93653697162844</v>
      </c>
      <c r="G5" s="39">
        <f t="shared" si="0"/>
        <v>38.936537653899094</v>
      </c>
      <c r="H5" s="40">
        <f aca="true" t="shared" si="1" ref="H5:H68">F5-G5</f>
        <v>-6.822706524189925E-07</v>
      </c>
      <c r="J5" s="29" t="s">
        <v>17</v>
      </c>
      <c r="K5" s="32">
        <f>(RF-SIGMA^2/2)*TMAT</f>
        <v>0.16</v>
      </c>
    </row>
    <row r="6" spans="2:11" ht="12.75">
      <c r="B6" s="6" t="s">
        <v>5</v>
      </c>
      <c r="C6" s="8">
        <v>50</v>
      </c>
      <c r="D6" s="18"/>
      <c r="E6" s="25">
        <v>3</v>
      </c>
      <c r="F6" s="39">
        <v>37.93653697162352</v>
      </c>
      <c r="G6" s="39">
        <f t="shared" si="0"/>
        <v>37.936537653899094</v>
      </c>
      <c r="H6" s="40">
        <f t="shared" si="1"/>
        <v>-6.822755764801514E-07</v>
      </c>
      <c r="J6" s="30" t="s">
        <v>15</v>
      </c>
      <c r="K6" s="33">
        <f>SIGMA*SQRT(TMAT)</f>
        <v>0.28284271247461906</v>
      </c>
    </row>
    <row r="7" spans="2:8" ht="12.75">
      <c r="B7" s="6"/>
      <c r="C7" s="6"/>
      <c r="D7" s="12"/>
      <c r="E7" s="25">
        <v>4</v>
      </c>
      <c r="F7" s="39">
        <v>36.93653697162386</v>
      </c>
      <c r="G7" s="39">
        <f t="shared" si="0"/>
        <v>36.936537653899094</v>
      </c>
      <c r="H7" s="40">
        <f t="shared" si="1"/>
        <v>-6.822752354196382E-07</v>
      </c>
    </row>
    <row r="8" spans="2:8" ht="12.75">
      <c r="B8" s="6"/>
      <c r="C8" s="6"/>
      <c r="D8" s="12"/>
      <c r="E8" s="25">
        <v>5</v>
      </c>
      <c r="F8" s="39">
        <v>35.936536971642745</v>
      </c>
      <c r="G8" s="39">
        <f t="shared" si="0"/>
        <v>35.936537653899116</v>
      </c>
      <c r="H8" s="40">
        <f t="shared" si="1"/>
        <v>-6.822563705100038E-07</v>
      </c>
    </row>
    <row r="9" spans="2:8" ht="12.75">
      <c r="B9" s="6"/>
      <c r="C9" s="6"/>
      <c r="D9" s="12"/>
      <c r="E9" s="25">
        <v>6</v>
      </c>
      <c r="F9" s="39">
        <v>34.93653697192721</v>
      </c>
      <c r="G9" s="39">
        <f t="shared" si="0"/>
        <v>34.9365376539026</v>
      </c>
      <c r="H9" s="40">
        <f t="shared" si="1"/>
        <v>-6.819753863851474E-07</v>
      </c>
    </row>
    <row r="10" spans="2:8" ht="12.75">
      <c r="B10" s="6"/>
      <c r="C10" s="6"/>
      <c r="D10" s="12"/>
      <c r="E10" s="25">
        <v>7</v>
      </c>
      <c r="F10" s="39">
        <v>33.936536974989146</v>
      </c>
      <c r="G10" s="39">
        <f t="shared" si="0"/>
        <v>33.93653765405351</v>
      </c>
      <c r="H10" s="40">
        <f t="shared" si="1"/>
        <v>-6.790643638510119E-07</v>
      </c>
    </row>
    <row r="11" spans="2:8" ht="12.75">
      <c r="B11" s="6"/>
      <c r="C11" s="6"/>
      <c r="D11" s="12"/>
      <c r="E11" s="25">
        <v>8</v>
      </c>
      <c r="F11" s="39">
        <v>32.93653699976974</v>
      </c>
      <c r="G11" s="39">
        <f t="shared" si="0"/>
        <v>32.93653765715775</v>
      </c>
      <c r="H11" s="40">
        <f t="shared" si="1"/>
        <v>-6.573880071414351E-07</v>
      </c>
    </row>
    <row r="12" spans="2:8" ht="12.75">
      <c r="B12" s="6"/>
      <c r="C12" s="6"/>
      <c r="D12" s="12"/>
      <c r="E12" s="25">
        <v>9</v>
      </c>
      <c r="F12" s="39">
        <v>31.93653715653738</v>
      </c>
      <c r="G12" s="39">
        <f t="shared" si="0"/>
        <v>31.936537694142572</v>
      </c>
      <c r="H12" s="40">
        <f t="shared" si="1"/>
        <v>-5.37605192363344E-07</v>
      </c>
    </row>
    <row r="13" spans="2:8" ht="12.75">
      <c r="B13" s="6"/>
      <c r="C13" s="6"/>
      <c r="D13" s="12"/>
      <c r="E13" s="25">
        <v>10</v>
      </c>
      <c r="F13" s="39">
        <v>30.93653795702904</v>
      </c>
      <c r="G13" s="39">
        <f t="shared" si="0"/>
        <v>30.936537985667883</v>
      </c>
      <c r="H13" s="40">
        <f t="shared" si="1"/>
        <v>-2.8638844185024936E-08</v>
      </c>
    </row>
    <row r="14" spans="2:8" ht="12.75">
      <c r="B14" s="6"/>
      <c r="C14" s="6"/>
      <c r="D14" s="12"/>
      <c r="E14" s="25">
        <v>11</v>
      </c>
      <c r="F14" s="39">
        <v>29.936541347575726</v>
      </c>
      <c r="G14" s="39">
        <f t="shared" si="0"/>
        <v>29.93653965285664</v>
      </c>
      <c r="H14" s="40">
        <f t="shared" si="1"/>
        <v>1.694719085065799E-06</v>
      </c>
    </row>
    <row r="15" spans="2:8" ht="12.75">
      <c r="B15" s="6"/>
      <c r="C15" s="6"/>
      <c r="D15" s="12"/>
      <c r="E15" s="25">
        <v>12</v>
      </c>
      <c r="F15" s="39">
        <v>28.93655354319068</v>
      </c>
      <c r="G15" s="39">
        <f t="shared" si="0"/>
        <v>28.9365470442539</v>
      </c>
      <c r="H15" s="40">
        <f t="shared" si="1"/>
        <v>6.498936780729991E-06</v>
      </c>
    </row>
    <row r="16" spans="2:8" ht="12.75">
      <c r="B16" s="6"/>
      <c r="C16" s="6"/>
      <c r="D16" s="12"/>
      <c r="E16" s="25">
        <v>13</v>
      </c>
      <c r="F16" s="39">
        <v>27.93659156377036</v>
      </c>
      <c r="G16" s="39">
        <f t="shared" si="0"/>
        <v>27.936573723751927</v>
      </c>
      <c r="H16" s="40">
        <f t="shared" si="1"/>
        <v>1.7840018433190608E-05</v>
      </c>
    </row>
    <row r="17" spans="2:8" ht="12.75">
      <c r="B17" s="7"/>
      <c r="C17" s="7"/>
      <c r="D17" s="12"/>
      <c r="E17" s="25">
        <v>14</v>
      </c>
      <c r="F17" s="39">
        <v>26.936696137844773</v>
      </c>
      <c r="G17" s="39">
        <f t="shared" si="0"/>
        <v>26.93665508719868</v>
      </c>
      <c r="H17" s="40">
        <f t="shared" si="1"/>
        <v>4.1050646093054866E-05</v>
      </c>
    </row>
    <row r="18" spans="3:8" ht="12.75">
      <c r="C18" s="15">
        <f>COUNT(C3:C17)</f>
        <v>4</v>
      </c>
      <c r="D18" s="12"/>
      <c r="E18" s="25">
        <v>15</v>
      </c>
      <c r="F18" s="39">
        <v>25.93695384563804</v>
      </c>
      <c r="G18" s="39">
        <f t="shared" si="0"/>
        <v>25.936870810772284</v>
      </c>
      <c r="H18" s="40">
        <f t="shared" si="1"/>
        <v>8.303486575655938E-05</v>
      </c>
    </row>
    <row r="19" spans="5:8" ht="12.75">
      <c r="E19" s="25">
        <v>16</v>
      </c>
      <c r="F19" s="39">
        <v>24.937530558137727</v>
      </c>
      <c r="G19" s="39">
        <f t="shared" si="0"/>
        <v>24.937379353122985</v>
      </c>
      <c r="H19" s="40">
        <f t="shared" si="1"/>
        <v>0.000151205014741862</v>
      </c>
    </row>
    <row r="20" spans="2:8" ht="12.75">
      <c r="B20" s="42" t="s">
        <v>0</v>
      </c>
      <c r="C20" s="44"/>
      <c r="D20" s="19"/>
      <c r="E20" s="25">
        <v>17</v>
      </c>
      <c r="F20" s="39">
        <v>23.938716271945683</v>
      </c>
      <c r="G20" s="39">
        <f t="shared" si="0"/>
        <v>23.93846448183101</v>
      </c>
      <c r="H20" s="40">
        <f t="shared" si="1"/>
        <v>0.0002517901146745771</v>
      </c>
    </row>
    <row r="21" spans="2:8" ht="12.75">
      <c r="B21" s="5" t="s">
        <v>1</v>
      </c>
      <c r="C21" s="2">
        <v>100</v>
      </c>
      <c r="D21" s="12"/>
      <c r="E21" s="25">
        <v>18</v>
      </c>
      <c r="F21" s="39">
        <v>22.94097871361104</v>
      </c>
      <c r="G21" s="39">
        <f t="shared" si="0"/>
        <v>22.94059079426954</v>
      </c>
      <c r="H21" s="40">
        <f t="shared" si="1"/>
        <v>0.00038791934150239626</v>
      </c>
    </row>
    <row r="22" spans="2:8" ht="12.75">
      <c r="B22" s="6" t="s">
        <v>6</v>
      </c>
      <c r="C22" s="8">
        <v>0</v>
      </c>
      <c r="D22" s="18"/>
      <c r="E22" s="25">
        <v>19</v>
      </c>
      <c r="F22" s="39">
        <v>21.94502034110622</v>
      </c>
      <c r="G22" s="39">
        <f t="shared" si="0"/>
        <v>21.94446233332773</v>
      </c>
      <c r="H22" s="40">
        <f t="shared" si="1"/>
        <v>0.0005580077784870241</v>
      </c>
    </row>
    <row r="23" spans="2:8" ht="12.75">
      <c r="B23" s="6" t="s">
        <v>7</v>
      </c>
      <c r="C23" s="8">
        <v>100</v>
      </c>
      <c r="D23" s="18"/>
      <c r="E23" s="25">
        <v>20</v>
      </c>
      <c r="F23" s="39">
        <v>20.95183142317618</v>
      </c>
      <c r="G23" s="39">
        <f t="shared" si="0"/>
        <v>20.951076521369963</v>
      </c>
      <c r="H23" s="40">
        <f t="shared" si="1"/>
        <v>0.0007549018062178448</v>
      </c>
    </row>
    <row r="24" spans="2:8" ht="12.75">
      <c r="B24" s="6" t="s">
        <v>2</v>
      </c>
      <c r="C24" s="8">
        <v>0.01</v>
      </c>
      <c r="D24" s="18"/>
      <c r="E24" s="25">
        <v>21</v>
      </c>
      <c r="F24" s="39">
        <v>19.96273130280663</v>
      </c>
      <c r="G24" s="39">
        <f t="shared" si="0"/>
        <v>19.961765276413864</v>
      </c>
      <c r="H24" s="40">
        <f t="shared" si="1"/>
        <v>0.0009660263927671053</v>
      </c>
    </row>
    <row r="25" spans="2:8" ht="12.75">
      <c r="B25" s="6" t="s">
        <v>8</v>
      </c>
      <c r="C25" s="9">
        <v>0</v>
      </c>
      <c r="D25" s="20"/>
      <c r="E25" s="25">
        <v>22</v>
      </c>
      <c r="F25" s="39">
        <v>18.979390900609953</v>
      </c>
      <c r="G25" s="39">
        <f t="shared" si="0"/>
        <v>18.97821638905142</v>
      </c>
      <c r="H25" s="40">
        <f t="shared" si="1"/>
        <v>0.0011745115585348742</v>
      </c>
    </row>
    <row r="26" spans="2:8" ht="12.75">
      <c r="B26" s="6" t="s">
        <v>9</v>
      </c>
      <c r="C26" s="3">
        <v>0</v>
      </c>
      <c r="D26" s="12"/>
      <c r="E26" s="25">
        <v>23</v>
      </c>
      <c r="F26" s="39">
        <v>18.003831725028117</v>
      </c>
      <c r="G26" s="39">
        <f t="shared" si="0"/>
        <v>18.002470673419907</v>
      </c>
      <c r="H26" s="40">
        <f t="shared" si="1"/>
        <v>0.0013610516082103175</v>
      </c>
    </row>
    <row r="27" spans="2:11" ht="12.75">
      <c r="B27" s="6" t="s">
        <v>10</v>
      </c>
      <c r="C27" s="3">
        <v>0</v>
      </c>
      <c r="D27" s="12"/>
      <c r="E27" s="25">
        <v>24</v>
      </c>
      <c r="F27" s="39">
        <v>17.038399594922392</v>
      </c>
      <c r="G27" s="39">
        <f t="shared" si="0"/>
        <v>17.03689347179681</v>
      </c>
      <c r="H27" s="40">
        <f t="shared" si="1"/>
        <v>0.001506123125583514</v>
      </c>
      <c r="K27" s="37"/>
    </row>
    <row r="28" spans="2:8" ht="12.75">
      <c r="B28" s="6"/>
      <c r="C28" s="3"/>
      <c r="D28" s="12"/>
      <c r="E28" s="25">
        <v>25</v>
      </c>
      <c r="F28" s="39">
        <v>16.085714331542587</v>
      </c>
      <c r="G28" s="39">
        <f t="shared" si="0"/>
        <v>16.084122163944638</v>
      </c>
      <c r="H28" s="40">
        <f t="shared" si="1"/>
        <v>0.0015921675979484462</v>
      </c>
    </row>
    <row r="29" spans="2:11" ht="12.75">
      <c r="B29" s="6"/>
      <c r="C29" s="3"/>
      <c r="D29" s="12"/>
      <c r="E29" s="25">
        <v>26</v>
      </c>
      <c r="F29" s="39">
        <v>15.14859930910941</v>
      </c>
      <c r="G29" s="39">
        <f t="shared" si="0"/>
        <v>15.146993898525114</v>
      </c>
      <c r="H29" s="40">
        <f t="shared" si="1"/>
        <v>0.0016054105842968625</v>
      </c>
      <c r="K29" s="1" t="s">
        <v>19</v>
      </c>
    </row>
    <row r="30" spans="2:8" ht="12.75">
      <c r="B30" s="7"/>
      <c r="C30" s="4"/>
      <c r="D30" s="12"/>
      <c r="E30" s="25">
        <v>27</v>
      </c>
      <c r="F30" s="39">
        <v>14.22999661468772</v>
      </c>
      <c r="G30" s="39">
        <f t="shared" si="0"/>
        <v>14.22845950990309</v>
      </c>
      <c r="H30" s="40">
        <f t="shared" si="1"/>
        <v>0.0015371047846297614</v>
      </c>
    </row>
    <row r="31" spans="5:8" ht="12.75">
      <c r="E31" s="25">
        <v>28</v>
      </c>
      <c r="F31" s="39">
        <v>13.33287451399954</v>
      </c>
      <c r="G31" s="39">
        <f t="shared" si="0"/>
        <v>13.331490401871992</v>
      </c>
      <c r="H31" s="40">
        <f t="shared" si="1"/>
        <v>0.001384112127547965</v>
      </c>
    </row>
    <row r="32" spans="2:8" ht="12.75">
      <c r="B32" s="45" t="s">
        <v>20</v>
      </c>
      <c r="C32" s="44"/>
      <c r="E32" s="25">
        <v>29</v>
      </c>
      <c r="F32" s="39">
        <v>12.460133985814194</v>
      </c>
      <c r="G32" s="39">
        <f t="shared" si="0"/>
        <v>12.45898513382107</v>
      </c>
      <c r="H32" s="40">
        <f t="shared" si="1"/>
        <v>0.0011488519931237562</v>
      </c>
    </row>
    <row r="33" spans="2:8" ht="12.75">
      <c r="B33" s="5" t="s">
        <v>23</v>
      </c>
      <c r="C33" s="2">
        <v>1</v>
      </c>
      <c r="E33" s="25">
        <v>30</v>
      </c>
      <c r="F33" s="39">
        <v>11.614520433919726</v>
      </c>
      <c r="G33" s="39">
        <f t="shared" si="0"/>
        <v>11.613681710779112</v>
      </c>
      <c r="H33" s="40">
        <f t="shared" si="1"/>
        <v>0.0008387231406139506</v>
      </c>
    </row>
    <row r="34" spans="2:8" ht="12.75">
      <c r="B34" s="6" t="s">
        <v>21</v>
      </c>
      <c r="C34" s="9">
        <v>20</v>
      </c>
      <c r="E34" s="25">
        <v>31</v>
      </c>
      <c r="F34" s="39">
        <v>10.798545536064108</v>
      </c>
      <c r="G34" s="39">
        <f t="shared" si="0"/>
        <v>10.798080384785923</v>
      </c>
      <c r="H34" s="40">
        <f t="shared" si="1"/>
        <v>0.0004651512781848055</v>
      </c>
    </row>
    <row r="35" spans="2:8" ht="12.75">
      <c r="B35" s="6" t="s">
        <v>22</v>
      </c>
      <c r="C35" s="8">
        <v>0.2</v>
      </c>
      <c r="E35" s="25">
        <v>32</v>
      </c>
      <c r="F35" s="39">
        <v>10.014422777588356</v>
      </c>
      <c r="G35" s="39">
        <f t="shared" si="0"/>
        <v>10.014380351568814</v>
      </c>
      <c r="H35" s="40">
        <f t="shared" si="1"/>
        <v>4.2426019541963456E-05</v>
      </c>
    </row>
    <row r="36" spans="2:8" ht="12.75">
      <c r="B36" s="6"/>
      <c r="C36" s="8"/>
      <c r="E36" s="25">
        <v>33</v>
      </c>
      <c r="F36" s="39">
        <v>9.264018750667166</v>
      </c>
      <c r="G36" s="39">
        <f aca="true" t="shared" si="2" ref="G36:G67">XPRICE*EXP(-RF*TMAT)*NORMSDIST(-(LN($E36/XPRICE)+$K$5)/$K$6)-$E36*NORMSDIST(-(LN($E36/XPRICE)+$K$4)/$K$6)</f>
        <v>9.264432272520288</v>
      </c>
      <c r="H36" s="40">
        <f t="shared" si="1"/>
        <v>-0.00041352185312248935</v>
      </c>
    </row>
    <row r="37" spans="2:8" ht="12.75">
      <c r="B37" s="6"/>
      <c r="C37" s="9"/>
      <c r="E37" s="25">
        <v>34</v>
      </c>
      <c r="F37" s="39">
        <v>8.548820937428834</v>
      </c>
      <c r="G37" s="39">
        <f t="shared" si="2"/>
        <v>8.549707217532674</v>
      </c>
      <c r="H37" s="40">
        <f t="shared" si="1"/>
        <v>-0.0008862801038400647</v>
      </c>
    </row>
    <row r="38" spans="2:8" ht="12.75">
      <c r="B38" s="6"/>
      <c r="C38" s="3"/>
      <c r="E38" s="25">
        <v>35</v>
      </c>
      <c r="F38" s="39">
        <v>7.869921541919839</v>
      </c>
      <c r="G38" s="39">
        <f t="shared" si="2"/>
        <v>7.871281506028854</v>
      </c>
      <c r="H38" s="40">
        <f t="shared" si="1"/>
        <v>-0.001359964109014733</v>
      </c>
    </row>
    <row r="39" spans="2:8" ht="12.75">
      <c r="B39" s="6"/>
      <c r="C39" s="3"/>
      <c r="E39" s="25">
        <v>36</v>
      </c>
      <c r="F39" s="39">
        <v>7.228016046371445</v>
      </c>
      <c r="G39" s="39">
        <f t="shared" si="2"/>
        <v>7.2298360693826424</v>
      </c>
      <c r="H39" s="40">
        <f t="shared" si="1"/>
        <v>-0.0018200230111977689</v>
      </c>
    </row>
    <row r="40" spans="2:8" ht="12.75">
      <c r="B40" s="6"/>
      <c r="C40" s="3"/>
      <c r="E40" s="25">
        <v>37</v>
      </c>
      <c r="F40" s="39">
        <v>6.6234145543887</v>
      </c>
      <c r="G40" s="39">
        <f t="shared" si="2"/>
        <v>6.62566837631325</v>
      </c>
      <c r="H40" s="40">
        <f t="shared" si="1"/>
        <v>-0.002253821924550259</v>
      </c>
    </row>
    <row r="41" spans="2:8" ht="12.75">
      <c r="B41" s="6"/>
      <c r="C41" s="3"/>
      <c r="E41" s="25">
        <v>38</v>
      </c>
      <c r="F41" s="39">
        <v>6.056063630179458</v>
      </c>
      <c r="G41" s="39">
        <f t="shared" si="2"/>
        <v>6.058714634068519</v>
      </c>
      <c r="H41" s="40">
        <f t="shared" si="1"/>
        <v>-0.00265100388906081</v>
      </c>
    </row>
    <row r="42" spans="2:8" ht="12.75">
      <c r="B42" s="7"/>
      <c r="C42" s="4"/>
      <c r="E42" s="25">
        <v>39</v>
      </c>
      <c r="F42" s="39">
        <v>5.525576212436691</v>
      </c>
      <c r="G42" s="39">
        <f t="shared" si="2"/>
        <v>5.5285798652057565</v>
      </c>
      <c r="H42" s="40">
        <f t="shared" si="1"/>
        <v>-0.0030036527690651127</v>
      </c>
    </row>
    <row r="43" spans="5:8" ht="12.75">
      <c r="E43" s="25">
        <v>40</v>
      </c>
      <c r="F43" s="39">
        <v>5.031267228255235</v>
      </c>
      <c r="G43" s="39">
        <f t="shared" si="2"/>
        <v>5.034573517194442</v>
      </c>
      <c r="H43" s="40">
        <f t="shared" si="1"/>
        <v>-0.003306288939207036</v>
      </c>
    </row>
    <row r="44" spans="5:8" ht="12.75">
      <c r="E44" s="25">
        <v>41</v>
      </c>
      <c r="F44" s="39">
        <v>4.572192708768894</v>
      </c>
      <c r="G44" s="39">
        <f t="shared" si="2"/>
        <v>4.575748443207544</v>
      </c>
      <c r="H44" s="40">
        <f t="shared" si="1"/>
        <v>-0.0035557344386507594</v>
      </c>
    </row>
    <row r="45" spans="5:8" ht="12.75">
      <c r="E45" s="25">
        <v>42</v>
      </c>
      <c r="F45" s="39">
        <v>4.14719046937039</v>
      </c>
      <c r="G45" s="39">
        <f t="shared" si="2"/>
        <v>4.150941354003972</v>
      </c>
      <c r="H45" s="40">
        <f t="shared" si="1"/>
        <v>-0.0037508846335825297</v>
      </c>
    </row>
    <row r="46" spans="5:8" ht="12.75">
      <c r="E46" s="25">
        <v>43</v>
      </c>
      <c r="F46" s="39">
        <v>3.7549207248670164</v>
      </c>
      <c r="G46" s="39">
        <f t="shared" si="2"/>
        <v>3.7588131455286344</v>
      </c>
      <c r="H46" s="40">
        <f t="shared" si="1"/>
        <v>-0.00389242066161799</v>
      </c>
    </row>
    <row r="47" spans="5:8" ht="12.75">
      <c r="E47" s="25">
        <v>44</v>
      </c>
      <c r="F47" s="39">
        <v>3.3939053326789455</v>
      </c>
      <c r="G47" s="39">
        <f t="shared" si="2"/>
        <v>3.3978878249353563</v>
      </c>
      <c r="H47" s="40">
        <f t="shared" si="1"/>
        <v>-0.003982492256410897</v>
      </c>
    </row>
    <row r="48" spans="5:8" ht="12.75">
      <c r="E48" s="25">
        <v>45</v>
      </c>
      <c r="F48" s="39">
        <v>3.062564671884073</v>
      </c>
      <c r="G48" s="39">
        <f t="shared" si="2"/>
        <v>3.0665890668419333</v>
      </c>
      <c r="H48" s="40">
        <f t="shared" si="1"/>
        <v>-0.004024394957860444</v>
      </c>
    </row>
    <row r="49" spans="5:8" ht="12.75">
      <c r="E49" s="25">
        <v>46</v>
      </c>
      <c r="F49" s="39">
        <v>2.7592514564022155</v>
      </c>
      <c r="G49" s="39">
        <f t="shared" si="2"/>
        <v>2.763273716354039</v>
      </c>
      <c r="H49" s="40">
        <f t="shared" si="1"/>
        <v>-0.004022259951823592</v>
      </c>
    </row>
    <row r="50" spans="5:8" ht="12.75">
      <c r="E50" s="25">
        <v>47</v>
      </c>
      <c r="F50" s="39">
        <v>2.4822810369173127</v>
      </c>
      <c r="G50" s="39">
        <f t="shared" si="2"/>
        <v>2.486261806281153</v>
      </c>
      <c r="H50" s="40">
        <f t="shared" si="1"/>
        <v>-0.003980769363840064</v>
      </c>
    </row>
    <row r="51" spans="5:8" ht="12.75">
      <c r="E51" s="25">
        <v>48</v>
      </c>
      <c r="F51" s="39">
        <v>2.2299579632783666</v>
      </c>
      <c r="G51" s="39">
        <f t="shared" si="2"/>
        <v>2.2338628683462165</v>
      </c>
      <c r="H51" s="40">
        <f t="shared" si="1"/>
        <v>-0.0039049050678499064</v>
      </c>
    </row>
    <row r="52" spans="5:8" ht="12.75">
      <c r="E52" s="25">
        <v>49</v>
      </c>
      <c r="F52" s="39">
        <v>2.000598755920978</v>
      </c>
      <c r="G52" s="39">
        <f t="shared" si="2"/>
        <v>2.004398491037998</v>
      </c>
      <c r="H52" s="40">
        <f t="shared" si="1"/>
        <v>-0.003799735117020031</v>
      </c>
    </row>
    <row r="53" spans="5:10" ht="12.75">
      <c r="E53" s="25">
        <v>50</v>
      </c>
      <c r="F53" s="39">
        <v>1.7925509728462181</v>
      </c>
      <c r="G53" s="39">
        <f t="shared" si="2"/>
        <v>1.7962212116424663</v>
      </c>
      <c r="H53" s="40">
        <f t="shared" si="1"/>
        <v>-0.003670238796248171</v>
      </c>
      <c r="J53" s="41"/>
    </row>
    <row r="54" spans="5:8" ht="12.75">
      <c r="E54" s="25">
        <v>51</v>
      </c>
      <c r="F54" s="39">
        <v>1.6042087611941025</v>
      </c>
      <c r="G54" s="39">
        <f t="shared" si="2"/>
        <v>1.6077299301883894</v>
      </c>
      <c r="H54" s="40">
        <f t="shared" si="1"/>
        <v>-0.003521168994286894</v>
      </c>
    </row>
    <row r="55" spans="5:8" ht="12.75">
      <c r="E55" s="25">
        <v>52</v>
      </c>
      <c r="F55" s="39">
        <v>1.4340251537887918</v>
      </c>
      <c r="G55" s="39">
        <f t="shared" si="2"/>
        <v>1.4373821027968372</v>
      </c>
      <c r="H55" s="40">
        <f t="shared" si="1"/>
        <v>-0.0033569490080453956</v>
      </c>
    </row>
    <row r="56" spans="5:8" ht="12.75">
      <c r="E56" s="25">
        <v>53</v>
      </c>
      <c r="F56" s="39">
        <v>1.2805214159877452</v>
      </c>
      <c r="G56" s="39">
        <f t="shared" si="2"/>
        <v>1.2837030158979328</v>
      </c>
      <c r="H56" s="40">
        <f t="shared" si="1"/>
        <v>-0.003181599910187627</v>
      </c>
    </row>
    <row r="57" spans="5:8" ht="12.75">
      <c r="E57" s="25">
        <v>54</v>
      </c>
      <c r="F57" s="39">
        <v>1.142293771535864</v>
      </c>
      <c r="G57" s="39">
        <f t="shared" si="2"/>
        <v>1.1452924656499768</v>
      </c>
      <c r="H57" s="40">
        <f t="shared" si="1"/>
        <v>-0.0029986941141126877</v>
      </c>
    </row>
    <row r="58" spans="5:8" ht="12.75">
      <c r="E58" s="25">
        <v>55</v>
      </c>
      <c r="F58" s="39">
        <v>1.0180178424443298</v>
      </c>
      <c r="G58" s="39">
        <f t="shared" si="2"/>
        <v>1.0208291730884076</v>
      </c>
      <c r="H58" s="40">
        <f t="shared" si="1"/>
        <v>-0.002811330644077792</v>
      </c>
    </row>
    <row r="59" spans="5:8" ht="12.75">
      <c r="E59" s="25">
        <v>56</v>
      </c>
      <c r="F59" s="39">
        <v>0.9064511312807535</v>
      </c>
      <c r="G59" s="39">
        <f t="shared" si="2"/>
        <v>0.9090732590399684</v>
      </c>
      <c r="H59" s="40">
        <f t="shared" si="1"/>
        <v>-0.0026221277592148873</v>
      </c>
    </row>
    <row r="60" spans="5:8" ht="12.75">
      <c r="E60" s="25">
        <v>57</v>
      </c>
      <c r="F60" s="39">
        <v>0.8064338582413467</v>
      </c>
      <c r="G60" s="39">
        <f t="shared" si="2"/>
        <v>0.8088670871441774</v>
      </c>
      <c r="H60" s="40">
        <f t="shared" si="1"/>
        <v>-0.0024332289028307086</v>
      </c>
    </row>
    <row r="61" spans="5:8" ht="12.75">
      <c r="E61" s="25">
        <v>58</v>
      </c>
      <c r="F61" s="39">
        <v>0.716888442986286</v>
      </c>
      <c r="G61" s="39">
        <f t="shared" si="2"/>
        <v>0.7191347613661607</v>
      </c>
      <c r="H61" s="40">
        <f t="shared" si="1"/>
        <v>-0.0022463183798747677</v>
      </c>
    </row>
    <row r="62" spans="5:8" ht="12.75">
      <c r="E62" s="25">
        <v>59</v>
      </c>
      <c r="F62" s="39">
        <v>0.6368178949178886</v>
      </c>
      <c r="G62" s="39">
        <f t="shared" si="2"/>
        <v>0.6388805385703105</v>
      </c>
      <c r="H62" s="40">
        <f>F62-G62</f>
        <v>-0.002062643652421814</v>
      </c>
    </row>
    <row r="63" spans="5:8" ht="12.75">
      <c r="E63" s="25">
        <v>60</v>
      </c>
      <c r="F63" s="39">
        <v>0.5653033473212884</v>
      </c>
      <c r="G63" s="39">
        <f t="shared" si="2"/>
        <v>0.5671863889638153</v>
      </c>
      <c r="H63" s="40">
        <f t="shared" si="1"/>
        <v>-0.0018830416425269503</v>
      </c>
    </row>
    <row r="64" spans="5:8" ht="12.75">
      <c r="E64" s="25">
        <v>61</v>
      </c>
      <c r="F64" s="39">
        <v>0.5015009420697427</v>
      </c>
      <c r="G64" s="39">
        <f t="shared" si="2"/>
        <v>0.5032089089860188</v>
      </c>
      <c r="H64" s="40">
        <f t="shared" si="1"/>
        <v>-0.0017079669162760602</v>
      </c>
    </row>
    <row r="65" spans="5:8" ht="12.75">
      <c r="E65" s="25">
        <v>62</v>
      </c>
      <c r="F65" s="39">
        <v>0.4446382435316547</v>
      </c>
      <c r="G65" s="39">
        <f t="shared" si="2"/>
        <v>0.4461757636032906</v>
      </c>
      <c r="H65" s="40">
        <f t="shared" si="1"/>
        <v>-0.0015375200716358783</v>
      </c>
    </row>
    <row r="66" spans="5:8" ht="12.75">
      <c r="E66" s="25">
        <v>63</v>
      </c>
      <c r="F66" s="39">
        <v>0.3940103336865656</v>
      </c>
      <c r="G66" s="39">
        <f t="shared" si="2"/>
        <v>0.39538180874215634</v>
      </c>
      <c r="H66" s="40">
        <f t="shared" si="1"/>
        <v>-0.001371475055590765</v>
      </c>
    </row>
    <row r="67" spans="5:8" ht="12.75">
      <c r="E67" s="25">
        <v>64</v>
      </c>
      <c r="F67" s="39">
        <v>0.34897571577834846</v>
      </c>
      <c r="G67" s="39">
        <f t="shared" si="2"/>
        <v>0.3501850202646004</v>
      </c>
      <c r="H67" s="40">
        <f t="shared" si="1"/>
        <v>-0.0012093044862519498</v>
      </c>
    </row>
    <row r="68" spans="5:8" ht="12.75">
      <c r="E68" s="25">
        <v>65</v>
      </c>
      <c r="F68" s="39">
        <v>0.30895213140894023</v>
      </c>
      <c r="G68" s="39">
        <f aca="true" t="shared" si="3" ref="G68:G103">XPRICE*EXP(-RF*TMAT)*NORMSDIST(-(LN($E68/XPRICE)+$K$5)/$K$6)-$E68*NORMSDIST(-(LN($E68/XPRICE)+$K$4)/$K$6)</f>
        <v>0.3100023337630349</v>
      </c>
      <c r="H68" s="40">
        <f t="shared" si="1"/>
        <v>-0.0010502023540946426</v>
      </c>
    </row>
    <row r="69" spans="5:8" ht="12.75">
      <c r="E69" s="25">
        <v>66</v>
      </c>
      <c r="F69" s="39">
        <v>0.27341237594455875</v>
      </c>
      <c r="G69" s="39">
        <f t="shared" si="3"/>
        <v>0.27430547966670327</v>
      </c>
      <c r="H69" s="40">
        <f aca="true" t="shared" si="4" ref="H69:H103">F69-G69</f>
        <v>-0.000893103722144517</v>
      </c>
    </row>
    <row r="70" spans="5:8" ht="12.75">
      <c r="E70" s="25">
        <v>67</v>
      </c>
      <c r="F70" s="39">
        <v>0.24188017948510512</v>
      </c>
      <c r="G70" s="39">
        <f t="shared" si="3"/>
        <v>0.242616880729408</v>
      </c>
      <c r="H70" s="40">
        <f t="shared" si="4"/>
        <v>-0.0007367012443028897</v>
      </c>
    </row>
    <row r="71" spans="5:8" ht="12.75">
      <c r="E71" s="25">
        <v>68</v>
      </c>
      <c r="F71" s="39">
        <v>0.2139262053646063</v>
      </c>
      <c r="G71" s="39">
        <f t="shared" si="3"/>
        <v>0.21450566384220204</v>
      </c>
      <c r="H71" s="40">
        <f t="shared" si="4"/>
        <v>-0.0005794584775957456</v>
      </c>
    </row>
    <row r="72" spans="5:8" ht="12.75">
      <c r="E72" s="25">
        <v>69</v>
      </c>
      <c r="F72" s="39">
        <v>0.18916420507387563</v>
      </c>
      <c r="G72" s="39">
        <f t="shared" si="3"/>
        <v>0.18958382515674654</v>
      </c>
      <c r="H72" s="40">
        <f t="shared" si="4"/>
        <v>-0.000419620082870914</v>
      </c>
    </row>
    <row r="73" spans="5:8" ht="12.75">
      <c r="E73" s="25">
        <v>70</v>
      </c>
      <c r="F73" s="39">
        <v>0.16724735745550673</v>
      </c>
      <c r="G73" s="39">
        <f t="shared" si="3"/>
        <v>0.16750257655234124</v>
      </c>
      <c r="H73" s="40">
        <f t="shared" si="4"/>
        <v>-0.0002552190968345136</v>
      </c>
    </row>
    <row r="74" spans="5:8" ht="12.75">
      <c r="E74" s="25">
        <v>71</v>
      </c>
      <c r="F74" s="39">
        <v>0.14786481082413924</v>
      </c>
      <c r="G74" s="39">
        <f t="shared" si="3"/>
        <v>0.14794889234268482</v>
      </c>
      <c r="H74" s="40">
        <f t="shared" si="4"/>
        <v>-8.408151854558121E-05</v>
      </c>
    </row>
    <row r="75" spans="5:8" ht="12.75">
      <c r="E75" s="25">
        <v>72</v>
      </c>
      <c r="F75" s="39">
        <v>0.13073843911167862</v>
      </c>
      <c r="G75" s="39">
        <f t="shared" si="3"/>
        <v>0.13064226760510866</v>
      </c>
      <c r="H75" s="40">
        <f t="shared" si="4"/>
        <v>9.617150656995865E-05</v>
      </c>
    </row>
    <row r="76" spans="5:8" ht="12.75">
      <c r="E76" s="25">
        <v>73</v>
      </c>
      <c r="F76" s="39">
        <v>0.11561981702905415</v>
      </c>
      <c r="G76" s="39">
        <f t="shared" si="3"/>
        <v>0.11533169342850802</v>
      </c>
      <c r="H76" s="40">
        <f t="shared" si="4"/>
        <v>0.00028812360054612796</v>
      </c>
    </row>
    <row r="77" spans="5:8" ht="12.75">
      <c r="E77" s="25">
        <v>74</v>
      </c>
      <c r="F77" s="39">
        <v>0.10228741438219875</v>
      </c>
      <c r="G77" s="39">
        <f t="shared" si="3"/>
        <v>0.10179284953096657</v>
      </c>
      <c r="H77" s="40">
        <f t="shared" si="4"/>
        <v>0.0004945648512321849</v>
      </c>
    </row>
    <row r="78" spans="5:8" ht="12.75">
      <c r="E78" s="25">
        <v>75</v>
      </c>
      <c r="F78" s="39">
        <v>0.09054400590145147</v>
      </c>
      <c r="G78" s="39">
        <f t="shared" si="3"/>
        <v>0.08982551091691715</v>
      </c>
      <c r="H78" s="40">
        <f t="shared" si="4"/>
        <v>0.0007184949845343153</v>
      </c>
    </row>
    <row r="79" spans="5:8" ht="12.75">
      <c r="E79" s="25">
        <v>76</v>
      </c>
      <c r="F79" s="39">
        <v>0.0802142900765483</v>
      </c>
      <c r="G79" s="39">
        <f t="shared" si="3"/>
        <v>0.07925116236747931</v>
      </c>
      <c r="H79" s="40">
        <f t="shared" si="4"/>
        <v>0.0009631277090689921</v>
      </c>
    </row>
    <row r="80" spans="5:8" ht="12.75">
      <c r="E80" s="25">
        <v>77</v>
      </c>
      <c r="F80" s="39">
        <v>0.07114270838592317</v>
      </c>
      <c r="G80" s="39">
        <f t="shared" si="3"/>
        <v>0.06991081243769204</v>
      </c>
      <c r="H80" s="40">
        <f t="shared" si="4"/>
        <v>0.0012318959482311292</v>
      </c>
    </row>
    <row r="81" spans="5:8" ht="12.75">
      <c r="E81" s="25">
        <v>78</v>
      </c>
      <c r="F81" s="39">
        <v>0.06319145483781691</v>
      </c>
      <c r="G81" s="39">
        <f t="shared" si="3"/>
        <v>0.06166299714519474</v>
      </c>
      <c r="H81" s="40">
        <f t="shared" si="4"/>
        <v>0.001528457692622165</v>
      </c>
    </row>
    <row r="82" spans="5:8" ht="12.75">
      <c r="E82" s="25">
        <v>79</v>
      </c>
      <c r="F82" s="39">
        <v>0.05623866478643926</v>
      </c>
      <c r="G82" s="39">
        <f t="shared" si="3"/>
        <v>0.054381962557709884</v>
      </c>
      <c r="H82" s="40">
        <f t="shared" si="4"/>
        <v>0.0018567022287293775</v>
      </c>
    </row>
    <row r="83" spans="5:8" ht="12.75">
      <c r="E83" s="25">
        <v>80</v>
      </c>
      <c r="F83" s="39">
        <v>0.05017677144923115</v>
      </c>
      <c r="G83" s="39">
        <f t="shared" si="3"/>
        <v>0.04795601492753587</v>
      </c>
      <c r="H83" s="40">
        <f t="shared" si="4"/>
        <v>0.0022207565216952746</v>
      </c>
    </row>
    <row r="84" spans="5:8" ht="12.75">
      <c r="E84" s="25">
        <v>81</v>
      </c>
      <c r="F84" s="39">
        <v>0.04491101834544187</v>
      </c>
      <c r="G84" s="39">
        <f t="shared" si="3"/>
        <v>0.042286026791768794</v>
      </c>
      <c r="H84" s="40">
        <f t="shared" si="4"/>
        <v>0.002624991553673073</v>
      </c>
    </row>
    <row r="85" spans="5:8" ht="12.75">
      <c r="E85" s="25">
        <v>82</v>
      </c>
      <c r="F85" s="39">
        <v>0.04035811592903215</v>
      </c>
      <c r="G85" s="39">
        <f t="shared" si="3"/>
        <v>0.03728408748653722</v>
      </c>
      <c r="H85" s="40">
        <f t="shared" si="4"/>
        <v>0.003074028442494929</v>
      </c>
    </row>
    <row r="86" spans="5:8" ht="12.75">
      <c r="E86" s="25">
        <v>83</v>
      </c>
      <c r="F86" s="39">
        <v>0.036445030939229184</v>
      </c>
      <c r="G86" s="39">
        <f t="shared" si="3"/>
        <v>0.032872286751768065</v>
      </c>
      <c r="H86" s="40">
        <f t="shared" si="4"/>
        <v>0.0035727441874611188</v>
      </c>
    </row>
    <row r="87" spans="5:8" ht="12.75">
      <c r="E87" s="25">
        <v>84</v>
      </c>
      <c r="F87" s="39">
        <v>0.033107897389065576</v>
      </c>
      <c r="G87" s="39">
        <f t="shared" si="3"/>
        <v>0.028981620478145897</v>
      </c>
      <c r="H87" s="40">
        <f t="shared" si="4"/>
        <v>0.004126276910919678</v>
      </c>
    </row>
    <row r="88" spans="5:8" ht="12.75">
      <c r="E88" s="25">
        <v>85</v>
      </c>
      <c r="F88" s="39">
        <v>0.030291038614096516</v>
      </c>
      <c r="G88" s="39">
        <f t="shared" si="3"/>
        <v>0.025551008129556796</v>
      </c>
      <c r="H88" s="40">
        <f t="shared" si="4"/>
        <v>0.00474003048453972</v>
      </c>
    </row>
    <row r="89" spans="5:8" ht="12.75">
      <c r="E89" s="25">
        <v>86</v>
      </c>
      <c r="F89" s="39">
        <v>0.027946090376156862</v>
      </c>
      <c r="G89" s="39">
        <f t="shared" si="3"/>
        <v>0.022526411928296963</v>
      </c>
      <c r="H89" s="40">
        <f t="shared" si="4"/>
        <v>0.005419678447859899</v>
      </c>
    </row>
    <row r="90" spans="5:8" ht="12.75">
      <c r="E90" s="25">
        <v>87</v>
      </c>
      <c r="F90" s="39">
        <v>0.02603121563310996</v>
      </c>
      <c r="G90" s="39">
        <f t="shared" si="3"/>
        <v>0.01986004848815942</v>
      </c>
      <c r="H90" s="40">
        <f t="shared" si="4"/>
        <v>0.006171167144950539</v>
      </c>
    </row>
    <row r="91" spans="5:8" ht="12.75">
      <c r="E91" s="25">
        <v>88</v>
      </c>
      <c r="F91" s="39">
        <v>0.02451040222332919</v>
      </c>
      <c r="G91" s="39">
        <f t="shared" si="3"/>
        <v>0.017509684202660525</v>
      </c>
      <c r="H91" s="40">
        <f t="shared" si="4"/>
        <v>0.007000718020668664</v>
      </c>
    </row>
    <row r="92" spans="5:8" ht="12.75">
      <c r="E92" s="25">
        <v>89</v>
      </c>
      <c r="F92" s="39">
        <v>0.0233528353561817</v>
      </c>
      <c r="G92" s="39">
        <f t="shared" si="3"/>
        <v>0.015438006322849113</v>
      </c>
      <c r="H92" s="40">
        <f t="shared" si="4"/>
        <v>0.007914829033332588</v>
      </c>
    </row>
    <row r="93" spans="5:8" ht="12.75">
      <c r="E93" s="25">
        <v>90</v>
      </c>
      <c r="F93" s="39">
        <v>0.022532337434060707</v>
      </c>
      <c r="G93" s="39">
        <f t="shared" si="3"/>
        <v>0.013612062280182968</v>
      </c>
      <c r="H93" s="40">
        <f t="shared" si="4"/>
        <v>0.008920275153877739</v>
      </c>
    </row>
    <row r="94" spans="5:8" ht="12.75">
      <c r="E94" s="25">
        <v>91</v>
      </c>
      <c r="F94" s="39">
        <v>0.022026868347827775</v>
      </c>
      <c r="G94" s="39">
        <f t="shared" si="3"/>
        <v>0.012002760413709762</v>
      </c>
      <c r="H94" s="40">
        <f t="shared" si="4"/>
        <v>0.010024107934118013</v>
      </c>
    </row>
    <row r="95" spans="5:8" ht="12.75">
      <c r="E95" s="25">
        <v>92</v>
      </c>
      <c r="F95" s="39">
        <v>0.02181807997885519</v>
      </c>
      <c r="G95" s="39">
        <f t="shared" si="3"/>
        <v>0.010584425841078576</v>
      </c>
      <c r="H95" s="40">
        <f t="shared" si="4"/>
        <v>0.011233654137776612</v>
      </c>
    </row>
    <row r="96" spans="5:8" ht="12.75">
      <c r="E96" s="25">
        <v>93</v>
      </c>
      <c r="F96" s="39">
        <v>0.021890919202350697</v>
      </c>
      <c r="G96" s="39">
        <f t="shared" si="3"/>
        <v>0.009334405765547643</v>
      </c>
      <c r="H96" s="40">
        <f t="shared" si="4"/>
        <v>0.012556513436803054</v>
      </c>
    </row>
    <row r="97" spans="5:8" ht="12.75">
      <c r="E97" s="25">
        <v>94</v>
      </c>
      <c r="F97" s="39">
        <v>0.022233274215196587</v>
      </c>
      <c r="G97" s="39">
        <f t="shared" si="3"/>
        <v>0.00823271902828683</v>
      </c>
      <c r="H97" s="40">
        <f t="shared" si="4"/>
        <v>0.014000555186909756</v>
      </c>
    </row>
    <row r="98" spans="5:8" ht="12.75">
      <c r="E98" s="25">
        <v>95</v>
      </c>
      <c r="F98" s="39">
        <v>0.02283565950541616</v>
      </c>
      <c r="G98" s="39">
        <f t="shared" si="3"/>
        <v>0.0072617452049472675</v>
      </c>
      <c r="H98" s="40">
        <f t="shared" si="4"/>
        <v>0.015573914300468894</v>
      </c>
    </row>
    <row r="99" spans="5:8" ht="12.75">
      <c r="E99" s="25">
        <v>96</v>
      </c>
      <c r="F99" s="39">
        <v>0.023690935238943465</v>
      </c>
      <c r="G99" s="39">
        <f t="shared" si="3"/>
        <v>0.006405948994249816</v>
      </c>
      <c r="H99" s="40">
        <f t="shared" si="4"/>
        <v>0.01728498624469365</v>
      </c>
    </row>
    <row r="100" spans="5:8" ht="12.75">
      <c r="E100" s="25">
        <v>97</v>
      </c>
      <c r="F100" s="39">
        <v>0.024794057262791595</v>
      </c>
      <c r="G100" s="39">
        <f t="shared" si="3"/>
        <v>0.005651636064651508</v>
      </c>
      <c r="H100" s="40">
        <f t="shared" si="4"/>
        <v>0.019142421198140087</v>
      </c>
    </row>
    <row r="101" spans="5:8" ht="12.75">
      <c r="E101" s="25">
        <v>98</v>
      </c>
      <c r="F101" s="39">
        <v>0.02614185431278599</v>
      </c>
      <c r="G101" s="39">
        <f t="shared" si="3"/>
        <v>0.004986736910925008</v>
      </c>
      <c r="H101" s="40">
        <f t="shared" si="4"/>
        <v>0.021155117401860983</v>
      </c>
    </row>
    <row r="102" spans="5:8" ht="12.75">
      <c r="E102" s="25">
        <v>99</v>
      </c>
      <c r="F102" s="39">
        <v>0.027732829369996014</v>
      </c>
      <c r="G102" s="39">
        <f t="shared" si="3"/>
        <v>0.004400615620783477</v>
      </c>
      <c r="H102" s="40">
        <f t="shared" si="4"/>
        <v>0.023332213749212537</v>
      </c>
    </row>
    <row r="103" spans="5:8" ht="12.75">
      <c r="E103" s="25">
        <v>100</v>
      </c>
      <c r="F103" s="39">
        <v>0.02956698243442167</v>
      </c>
      <c r="G103" s="39">
        <f t="shared" si="3"/>
        <v>0.0038839007759911004</v>
      </c>
      <c r="H103" s="40">
        <f t="shared" si="4"/>
        <v>0.02568308165843057</v>
      </c>
    </row>
    <row r="104" spans="5:8" ht="12.75">
      <c r="E104" s="26"/>
      <c r="F104" s="23"/>
      <c r="G104" s="7"/>
      <c r="H104" s="7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</sheetData>
  <mergeCells count="4">
    <mergeCell ref="B2:C2"/>
    <mergeCell ref="B20:C20"/>
    <mergeCell ref="J3:K3"/>
    <mergeCell ref="B32:C3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B48"/>
  <sheetViews>
    <sheetView zoomScale="85" zoomScaleNormal="85" workbookViewId="0" topLeftCell="A1">
      <pane xSplit="3" topLeftCell="D1" activePane="topRight" state="frozen"/>
      <selection pane="topLeft" activeCell="A1" sqref="A1"/>
      <selection pane="topRight" activeCell="D12" sqref="D12"/>
    </sheetView>
  </sheetViews>
  <sheetFormatPr defaultColWidth="9.140625" defaultRowHeight="12.75"/>
  <cols>
    <col min="1" max="2" width="8.8515625" style="1" customWidth="1"/>
    <col min="3" max="3" width="8.8515625" style="35" customWidth="1"/>
    <col min="4" max="16384" width="8.8515625" style="1" customWidth="1"/>
  </cols>
  <sheetData>
    <row r="2" spans="2:54" ht="12.75">
      <c r="B2" s="1" t="s">
        <v>24</v>
      </c>
      <c r="C2" s="35">
        <v>100</v>
      </c>
      <c r="D2" s="34">
        <v>0.02956698243442167</v>
      </c>
      <c r="E2" s="34">
        <v>0.01826284032779979</v>
      </c>
      <c r="F2" s="34">
        <v>0.010256407570830045</v>
      </c>
      <c r="G2" s="34">
        <v>0.005043045965613859</v>
      </c>
      <c r="H2" s="34">
        <v>0.002041205209253759</v>
      </c>
      <c r="I2" s="34">
        <v>0.0006103264664034129</v>
      </c>
      <c r="J2" s="34">
        <v>0.00010933333180184238</v>
      </c>
      <c r="K2" s="34">
        <v>7.377304480750193E-06</v>
      </c>
      <c r="L2" s="34">
        <v>5.369918201475417E-08</v>
      </c>
      <c r="M2" s="34">
        <v>5.600226989444285E-13</v>
      </c>
      <c r="N2" s="34">
        <v>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3:54" ht="12.75">
      <c r="C3" s="35">
        <v>95</v>
      </c>
      <c r="D3" s="34">
        <v>0.02283565950541616</v>
      </c>
      <c r="E3" s="34">
        <v>0.014168021894861917</v>
      </c>
      <c r="F3" s="34">
        <v>0.008029918144902864</v>
      </c>
      <c r="G3" s="34">
        <v>0.00401415874081927</v>
      </c>
      <c r="H3" s="34">
        <v>0.0016719587036590276</v>
      </c>
      <c r="I3" s="34">
        <v>0.0005252779612772467</v>
      </c>
      <c r="J3" s="34">
        <v>0.00010274708219553205</v>
      </c>
      <c r="K3" s="34">
        <v>8.177162137590346E-06</v>
      </c>
      <c r="L3" s="34">
        <v>8.292715182127504E-08</v>
      </c>
      <c r="M3" s="34">
        <v>1.6541265859522637E-12</v>
      </c>
      <c r="N3" s="34">
        <v>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2:54" ht="12.75">
      <c r="B4" s="12"/>
      <c r="C4" s="35">
        <v>90</v>
      </c>
      <c r="D4" s="34">
        <v>0.022532337434060707</v>
      </c>
      <c r="E4" s="34">
        <v>0.014990860022595079</v>
      </c>
      <c r="F4" s="34">
        <v>0.009322573799090173</v>
      </c>
      <c r="G4" s="34">
        <v>0.005274335890563946</v>
      </c>
      <c r="H4" s="34">
        <v>0.002593555100942854</v>
      </c>
      <c r="I4" s="34">
        <v>0.0010205274131327034</v>
      </c>
      <c r="J4" s="34">
        <v>0.00027266493802621686</v>
      </c>
      <c r="K4" s="34">
        <v>3.409366535118016E-05</v>
      </c>
      <c r="L4" s="34">
        <v>7.11695099412649E-07</v>
      </c>
      <c r="M4" s="34">
        <v>5.3222599990913886E-11</v>
      </c>
      <c r="N4" s="34">
        <v>0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3:54" ht="12.75">
      <c r="C5" s="35">
        <v>85</v>
      </c>
      <c r="D5" s="34">
        <v>0.030291038614096516</v>
      </c>
      <c r="E5" s="34">
        <v>0.022312369557953373</v>
      </c>
      <c r="F5" s="34">
        <v>0.015597975013286854</v>
      </c>
      <c r="G5" s="34">
        <v>0.010091138810949666</v>
      </c>
      <c r="H5" s="34">
        <v>0.0057946033317510005</v>
      </c>
      <c r="I5" s="34">
        <v>0.0027439170581779896</v>
      </c>
      <c r="J5" s="34">
        <v>0.0009295956372927925</v>
      </c>
      <c r="K5" s="34">
        <v>0.00016437294922450746</v>
      </c>
      <c r="L5" s="34">
        <v>6.341824834549558E-06</v>
      </c>
      <c r="M5" s="34">
        <v>1.7770948536374256E-09</v>
      </c>
      <c r="N5" s="34"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3:54" ht="12.75">
      <c r="C6" s="35">
        <v>80</v>
      </c>
      <c r="D6" s="34">
        <v>0.05017677144923115</v>
      </c>
      <c r="E6" s="34">
        <v>0.04012771799336396</v>
      </c>
      <c r="F6" s="34">
        <v>0.030639932150378992</v>
      </c>
      <c r="G6" s="34">
        <v>0.021855657970663734</v>
      </c>
      <c r="H6" s="34">
        <v>0.014064478795679503</v>
      </c>
      <c r="I6" s="34">
        <v>0.007688661139772355</v>
      </c>
      <c r="J6" s="34">
        <v>0.003182679146117805</v>
      </c>
      <c r="K6" s="34">
        <v>0.0007727531968739972</v>
      </c>
      <c r="L6" s="34">
        <v>5.3937975498819345E-05</v>
      </c>
      <c r="M6" s="34">
        <v>5.8988420708039076E-08</v>
      </c>
      <c r="N6" s="34"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3:54" ht="12.75">
      <c r="C7" s="35">
        <v>75</v>
      </c>
      <c r="D7" s="34">
        <v>0.09054400590145147</v>
      </c>
      <c r="E7" s="34">
        <v>0.07683480439645052</v>
      </c>
      <c r="F7" s="34">
        <v>0.06266098124834495</v>
      </c>
      <c r="G7" s="34">
        <v>0.048278619758180236</v>
      </c>
      <c r="H7" s="34">
        <v>0.03420108367482217</v>
      </c>
      <c r="I7" s="34">
        <v>0.021259399495038668</v>
      </c>
      <c r="J7" s="34">
        <v>0.010602457544614884</v>
      </c>
      <c r="K7" s="34">
        <v>0.0034761733468750998</v>
      </c>
      <c r="L7" s="34">
        <v>0.0004283529429006708</v>
      </c>
      <c r="M7" s="34">
        <v>1.8589358682771684E-06</v>
      </c>
      <c r="N7" s="34"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3:54" ht="12.75">
      <c r="C8" s="35">
        <v>70</v>
      </c>
      <c r="D8" s="34">
        <v>0.16724735745550673</v>
      </c>
      <c r="E8" s="34">
        <v>0.14879732786491662</v>
      </c>
      <c r="F8" s="34">
        <v>0.12825991465018283</v>
      </c>
      <c r="G8" s="34">
        <v>0.10576673770789366</v>
      </c>
      <c r="H8" s="34">
        <v>0.08177494380534585</v>
      </c>
      <c r="I8" s="34">
        <v>0.05725672581239867</v>
      </c>
      <c r="J8" s="34">
        <v>0.03397232844256574</v>
      </c>
      <c r="K8" s="34">
        <v>0.014741389308014744</v>
      </c>
      <c r="L8" s="34">
        <v>0.0030947467831736633</v>
      </c>
      <c r="M8" s="34">
        <v>5.210981146455186E-05</v>
      </c>
      <c r="N8" s="34"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3:54" ht="12.75">
      <c r="C9" s="35">
        <v>65</v>
      </c>
      <c r="D9" s="34">
        <v>0.30895213140894023</v>
      </c>
      <c r="E9" s="34">
        <v>0.28640686017848266</v>
      </c>
      <c r="F9" s="34">
        <v>0.2594062941516888</v>
      </c>
      <c r="G9" s="34">
        <v>0.22753293017972506</v>
      </c>
      <c r="H9" s="34">
        <v>0.19057682392254333</v>
      </c>
      <c r="I9" s="34">
        <v>0.14879179050986177</v>
      </c>
      <c r="J9" s="34">
        <v>0.10343450987341393</v>
      </c>
      <c r="K9" s="34">
        <v>0.057886281081731765</v>
      </c>
      <c r="L9" s="34">
        <v>0.019707270880489278</v>
      </c>
      <c r="M9" s="34">
        <v>0.0011900767421920107</v>
      </c>
      <c r="N9" s="34"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3:54" ht="12.75">
      <c r="C10" s="35">
        <v>60</v>
      </c>
      <c r="D10" s="34">
        <v>0.5653033473212884</v>
      </c>
      <c r="E10" s="34">
        <v>0.543571003155758</v>
      </c>
      <c r="F10" s="34">
        <v>0.5146436880052663</v>
      </c>
      <c r="G10" s="34">
        <v>0.4770759785170556</v>
      </c>
      <c r="H10" s="34">
        <v>0.4291778413420928</v>
      </c>
      <c r="I10" s="34">
        <v>0.3690609476979822</v>
      </c>
      <c r="J10" s="34">
        <v>0.29491026743762083</v>
      </c>
      <c r="K10" s="34">
        <v>0.20601244148984796</v>
      </c>
      <c r="L10" s="34">
        <v>0.10653013601709867</v>
      </c>
      <c r="M10" s="34">
        <v>0.019822510890349677</v>
      </c>
      <c r="N10" s="34"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3:54" ht="12.75">
      <c r="C11" s="35">
        <v>55</v>
      </c>
      <c r="D11" s="34">
        <v>1.0180178424443298</v>
      </c>
      <c r="E11" s="34">
        <v>1.0105885670475765</v>
      </c>
      <c r="F11" s="34">
        <v>0.9943599974422077</v>
      </c>
      <c r="G11" s="34">
        <v>0.966800399648288</v>
      </c>
      <c r="H11" s="34">
        <v>0.9244688117194354</v>
      </c>
      <c r="I11" s="34">
        <v>0.8625425579795599</v>
      </c>
      <c r="J11" s="34">
        <v>0.7740080070510187</v>
      </c>
      <c r="K11" s="34">
        <v>0.6482202608082177</v>
      </c>
      <c r="L11" s="34">
        <v>0.4684783799834231</v>
      </c>
      <c r="M11" s="34">
        <v>0.21235934612309879</v>
      </c>
      <c r="N11" s="34"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3:54" ht="12.75">
      <c r="C12" s="35">
        <v>50</v>
      </c>
      <c r="D12" s="34">
        <v>1.7925509728462181</v>
      </c>
      <c r="E12" s="34">
        <v>1.8270699267845831</v>
      </c>
      <c r="F12" s="34">
        <v>1.855354268984799</v>
      </c>
      <c r="G12" s="34">
        <v>1.8748965102229855</v>
      </c>
      <c r="H12" s="34">
        <v>1.8820925977266763</v>
      </c>
      <c r="I12" s="34">
        <v>1.8715320043146508</v>
      </c>
      <c r="J12" s="34">
        <v>1.8345863879555617</v>
      </c>
      <c r="K12" s="34">
        <v>1.7562132766647545</v>
      </c>
      <c r="L12" s="34">
        <v>1.606115948887284</v>
      </c>
      <c r="M12" s="34">
        <v>1.303529587346803</v>
      </c>
      <c r="N12" s="34"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3:54" ht="12.75">
      <c r="C13" s="35">
        <v>45</v>
      </c>
      <c r="D13" s="34">
        <v>3.062564671884073</v>
      </c>
      <c r="E13" s="34">
        <v>3.18440458392944</v>
      </c>
      <c r="F13" s="34">
        <v>3.310254204532941</v>
      </c>
      <c r="G13" s="34">
        <v>3.440061137677728</v>
      </c>
      <c r="H13" s="34">
        <v>3.57377964680206</v>
      </c>
      <c r="I13" s="34">
        <v>3.7114775536166085</v>
      </c>
      <c r="J13" s="34">
        <v>3.853679017804783</v>
      </c>
      <c r="K13" s="34">
        <v>4.002535525937937</v>
      </c>
      <c r="L13" s="34">
        <v>4.166578630088734</v>
      </c>
      <c r="M13" s="34">
        <v>4.388057041632526</v>
      </c>
      <c r="N13" s="34">
        <v>5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3:54" ht="12.75">
      <c r="C14" s="35">
        <v>40</v>
      </c>
      <c r="D14" s="34">
        <v>5.031267228255235</v>
      </c>
      <c r="E14" s="34">
        <v>5.297665270809007</v>
      </c>
      <c r="F14" s="34">
        <v>5.5861057027360514</v>
      </c>
      <c r="G14" s="34">
        <v>5.900757703902087</v>
      </c>
      <c r="H14" s="34">
        <v>6.247454058441935</v>
      </c>
      <c r="I14" s="34">
        <v>6.634744189777077</v>
      </c>
      <c r="J14" s="34">
        <v>7.07586751893387</v>
      </c>
      <c r="K14" s="34">
        <v>7.592634955164567</v>
      </c>
      <c r="L14" s="34">
        <v>8.22291219375925</v>
      </c>
      <c r="M14" s="34">
        <v>9.02698965631016</v>
      </c>
      <c r="N14" s="34">
        <v>10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3:54" ht="12.75">
      <c r="C15" s="35">
        <v>35</v>
      </c>
      <c r="D15" s="34">
        <v>7.869921541919839</v>
      </c>
      <c r="E15" s="34">
        <v>8.326459193275474</v>
      </c>
      <c r="F15" s="34">
        <v>8.822705213305277</v>
      </c>
      <c r="G15" s="34">
        <v>9.364694978777823</v>
      </c>
      <c r="H15" s="34">
        <v>9.959793306949024</v>
      </c>
      <c r="I15" s="34">
        <v>10.616847144395642</v>
      </c>
      <c r="J15" s="34">
        <v>11.345897602794691</v>
      </c>
      <c r="K15" s="34">
        <v>12.156347558637878</v>
      </c>
      <c r="L15" s="34">
        <v>13.050602489775926</v>
      </c>
      <c r="M15" s="34">
        <v>14.010071128077206</v>
      </c>
      <c r="N15" s="34">
        <v>15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3:54" ht="12.75">
      <c r="C16" s="35">
        <v>30</v>
      </c>
      <c r="D16" s="34">
        <v>11.614520433919726</v>
      </c>
      <c r="E16" s="34">
        <v>12.259468814034719</v>
      </c>
      <c r="F16" s="34">
        <v>12.948070334726387</v>
      </c>
      <c r="G16" s="34">
        <v>13.682898061180017</v>
      </c>
      <c r="H16" s="34">
        <v>14.465773987453371</v>
      </c>
      <c r="I16" s="34">
        <v>15.297013063877378</v>
      </c>
      <c r="J16" s="34">
        <v>16.17432046660647</v>
      </c>
      <c r="K16" s="34">
        <v>17.09166434482874</v>
      </c>
      <c r="L16" s="34">
        <v>18.03964213073147</v>
      </c>
      <c r="M16" s="34">
        <v>19.00993373702971</v>
      </c>
      <c r="N16" s="34">
        <v>20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3:54" ht="12.75">
      <c r="C17" s="35">
        <v>25</v>
      </c>
      <c r="D17" s="34">
        <v>16.085714331542587</v>
      </c>
      <c r="E17" s="34">
        <v>16.85713892014903</v>
      </c>
      <c r="F17" s="34">
        <v>17.660435892022132</v>
      </c>
      <c r="G17" s="34">
        <v>18.494321317015018</v>
      </c>
      <c r="H17" s="34">
        <v>19.35676434999392</v>
      </c>
      <c r="I17" s="34">
        <v>20.245094553755152</v>
      </c>
      <c r="J17" s="34">
        <v>21.156402243217254</v>
      </c>
      <c r="K17" s="34">
        <v>22.088268682947533</v>
      </c>
      <c r="L17" s="34">
        <v>23.03947222220859</v>
      </c>
      <c r="M17" s="34">
        <v>24.009933583674663</v>
      </c>
      <c r="N17" s="34">
        <v>25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</row>
    <row r="18" spans="3:54" ht="12.75">
      <c r="C18" s="35">
        <v>20</v>
      </c>
      <c r="D18" s="34">
        <v>20.95183142317618</v>
      </c>
      <c r="E18" s="34">
        <v>21.771093148152367</v>
      </c>
      <c r="F18" s="34">
        <v>22.610417066456375</v>
      </c>
      <c r="G18" s="34">
        <v>23.469024367237775</v>
      </c>
      <c r="H18" s="34">
        <v>24.346304808093887</v>
      </c>
      <c r="I18" s="34">
        <v>25.2419161308402</v>
      </c>
      <c r="J18" s="34">
        <v>26.155820507309315</v>
      </c>
      <c r="K18" s="34">
        <v>27.088226516025227</v>
      </c>
      <c r="L18" s="34">
        <v>28.039471797591837</v>
      </c>
      <c r="M18" s="34">
        <v>29.009933583654536</v>
      </c>
      <c r="N18" s="34">
        <v>30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3:54" ht="12.75">
      <c r="C19" s="35">
        <v>15</v>
      </c>
      <c r="D19" s="34">
        <v>25.93695384563804</v>
      </c>
      <c r="E19" s="34">
        <v>26.763654036595796</v>
      </c>
      <c r="F19" s="34">
        <v>27.6072285792836</v>
      </c>
      <c r="G19" s="34">
        <v>28.467919293660234</v>
      </c>
      <c r="H19" s="34">
        <v>29.34602244309273</v>
      </c>
      <c r="I19" s="34">
        <v>30.24187059707417</v>
      </c>
      <c r="J19" s="34">
        <v>31.155817013448235</v>
      </c>
      <c r="K19" s="34">
        <v>32.08822644377943</v>
      </c>
      <c r="L19" s="34">
        <v>33.03947179748437</v>
      </c>
      <c r="M19" s="34">
        <v>34.00993358365443</v>
      </c>
      <c r="N19" s="34">
        <v>35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3:54" ht="12.75">
      <c r="C20" s="35">
        <v>10</v>
      </c>
      <c r="D20" s="34">
        <v>30.93653795702904</v>
      </c>
      <c r="E20" s="34">
        <v>31.763510145437902</v>
      </c>
      <c r="F20" s="34">
        <v>32.60718891026087</v>
      </c>
      <c r="G20" s="34">
        <v>33.46791126576566</v>
      </c>
      <c r="H20" s="34">
        <v>34.346021392560644</v>
      </c>
      <c r="I20" s="34">
        <v>35.24187052478635</v>
      </c>
      <c r="J20" s="34">
        <v>36.15581701162641</v>
      </c>
      <c r="K20" s="34">
        <v>37.088226443771376</v>
      </c>
      <c r="L20" s="34">
        <v>38.039471797484666</v>
      </c>
      <c r="M20" s="34">
        <v>39.00993358365457</v>
      </c>
      <c r="N20" s="34">
        <v>40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3:54" ht="12.75">
      <c r="C21" s="35">
        <v>5</v>
      </c>
      <c r="D21" s="34">
        <v>35.936536971642745</v>
      </c>
      <c r="E21" s="34">
        <v>36.76350994411255</v>
      </c>
      <c r="F21" s="34">
        <v>37.60718888021443</v>
      </c>
      <c r="G21" s="34">
        <v>38.46791126281428</v>
      </c>
      <c r="H21" s="34">
        <v>39.34602139239732</v>
      </c>
      <c r="I21" s="34">
        <v>40.241870524782115</v>
      </c>
      <c r="J21" s="34">
        <v>41.155817011626105</v>
      </c>
      <c r="K21" s="34">
        <v>42.088226443771106</v>
      </c>
      <c r="L21" s="34">
        <v>43.03947179748447</v>
      </c>
      <c r="M21" s="34">
        <v>44.00993358365447</v>
      </c>
      <c r="N21" s="34">
        <v>45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3:54" ht="12.75">
      <c r="C22" s="35">
        <v>0</v>
      </c>
      <c r="D22" s="34">
        <v>40.9365369659121</v>
      </c>
      <c r="E22" s="34">
        <v>41.76350994646131</v>
      </c>
      <c r="F22" s="34">
        <v>42.60718888036328</v>
      </c>
      <c r="G22" s="34">
        <v>43.46791127091541</v>
      </c>
      <c r="H22" s="34">
        <v>44.34602138556798</v>
      </c>
      <c r="I22" s="34">
        <v>45.2418705158002</v>
      </c>
      <c r="J22" s="34">
        <v>46.1558170295618</v>
      </c>
      <c r="K22" s="34">
        <v>47.088226443228706</v>
      </c>
      <c r="L22" s="34">
        <v>48.03947181582913</v>
      </c>
      <c r="M22" s="34">
        <v>49.00993359702068</v>
      </c>
      <c r="N22" s="34">
        <v>50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3:29" s="36" customFormat="1" ht="12.75">
      <c r="C23" s="35"/>
      <c r="D23" s="35">
        <v>2</v>
      </c>
      <c r="E23" s="35">
        <v>1.8</v>
      </c>
      <c r="F23" s="35">
        <v>1.6</v>
      </c>
      <c r="G23" s="35">
        <v>1.4</v>
      </c>
      <c r="H23" s="35">
        <v>1.2</v>
      </c>
      <c r="I23" s="35">
        <v>1</v>
      </c>
      <c r="J23" s="35">
        <v>0.8</v>
      </c>
      <c r="K23" s="35">
        <v>0.6</v>
      </c>
      <c r="L23" s="35">
        <v>0.4</v>
      </c>
      <c r="M23" s="35">
        <v>0.2</v>
      </c>
      <c r="N23" s="35"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4:23" ht="12.7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2:54" ht="12.75">
      <c r="B25" s="1" t="s">
        <v>25</v>
      </c>
      <c r="C25" s="35">
        <v>100</v>
      </c>
      <c r="D25" s="34">
        <v>0.03343463105191696</v>
      </c>
      <c r="E25" s="34">
        <v>0.020367031973549502</v>
      </c>
      <c r="F25" s="34">
        <v>0.011279432929078195</v>
      </c>
      <c r="G25" s="34">
        <v>0.005468894401985815</v>
      </c>
      <c r="H25" s="34">
        <v>0.0021828157146500248</v>
      </c>
      <c r="I25" s="34">
        <v>0.0006436618210936326</v>
      </c>
      <c r="J25" s="34">
        <v>0.00011373640388217496</v>
      </c>
      <c r="K25" s="34">
        <v>7.5728869867813176E-06</v>
      </c>
      <c r="L25" s="34">
        <v>5.4439657789125205E-08</v>
      </c>
      <c r="M25" s="34">
        <v>5.622395741627892E-13</v>
      </c>
      <c r="N25" s="34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3:54" ht="12.75">
      <c r="C26" s="35">
        <v>95</v>
      </c>
      <c r="D26" s="34">
        <v>0.025851004978144323</v>
      </c>
      <c r="E26" s="34">
        <v>0.015822036488934727</v>
      </c>
      <c r="F26" s="34">
        <v>0.008844962980986347</v>
      </c>
      <c r="G26" s="34">
        <v>0.004360810502458975</v>
      </c>
      <c r="H26" s="34">
        <v>0.0017912769633949602</v>
      </c>
      <c r="I26" s="34">
        <v>0.0005549989860514499</v>
      </c>
      <c r="J26" s="34">
        <v>0.00010707105663321615</v>
      </c>
      <c r="K26" s="34">
        <v>8.406199276046996E-06</v>
      </c>
      <c r="L26" s="34">
        <v>8.41507102153087E-08</v>
      </c>
      <c r="M26" s="34">
        <v>1.661134262804087E-12</v>
      </c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3:54" ht="12.75">
      <c r="C27" s="35">
        <v>90</v>
      </c>
      <c r="D27" s="34">
        <v>0.02584739808927425</v>
      </c>
      <c r="E27" s="34">
        <v>0.016959729887888925</v>
      </c>
      <c r="F27" s="34">
        <v>0.010396575846182506</v>
      </c>
      <c r="G27" s="34">
        <v>0.005795074446215095</v>
      </c>
      <c r="H27" s="34">
        <v>0.00280620531466889</v>
      </c>
      <c r="I27" s="34">
        <v>0.0010870092441302435</v>
      </c>
      <c r="J27" s="34">
        <v>0.00028586882783291896</v>
      </c>
      <c r="K27" s="34">
        <v>3.5191500430305446E-05</v>
      </c>
      <c r="L27" s="34">
        <v>7.238361478909757E-07</v>
      </c>
      <c r="M27" s="34">
        <v>5.3484624766556286E-11</v>
      </c>
      <c r="N27" s="34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3:54" ht="12.75">
      <c r="C28" s="35">
        <v>85</v>
      </c>
      <c r="D28" s="34">
        <v>0.03553599188048805</v>
      </c>
      <c r="E28" s="34">
        <v>0.025744802969310844</v>
      </c>
      <c r="F28" s="34">
        <v>0.017687489059549914</v>
      </c>
      <c r="G28" s="34">
        <v>0.011239357581397743</v>
      </c>
      <c r="H28" s="34">
        <v>0.006337161512824626</v>
      </c>
      <c r="I28" s="34">
        <v>0.002946571194824994</v>
      </c>
      <c r="J28" s="34">
        <v>0.0009804999471504565</v>
      </c>
      <c r="K28" s="34">
        <v>0.0001703915784657166</v>
      </c>
      <c r="L28" s="34">
        <v>6.467261086547141E-06</v>
      </c>
      <c r="M28" s="34">
        <v>1.7874781100468209E-09</v>
      </c>
      <c r="N28" s="34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3:54" ht="12.75">
      <c r="C29" s="35">
        <v>80</v>
      </c>
      <c r="D29" s="34">
        <v>0.06026731386083383</v>
      </c>
      <c r="E29" s="34">
        <v>0.04722585325256186</v>
      </c>
      <c r="F29" s="34">
        <v>0.03532024133113095</v>
      </c>
      <c r="G29" s="34">
        <v>0.024674691598208173</v>
      </c>
      <c r="H29" s="34">
        <v>0.015553064924436625</v>
      </c>
      <c r="I29" s="34">
        <v>0.008331090481430888</v>
      </c>
      <c r="J29" s="34">
        <v>0.003380916905670097</v>
      </c>
      <c r="K29" s="34">
        <v>0.000805310720883006</v>
      </c>
      <c r="L29" s="34">
        <v>5.519507429707604E-05</v>
      </c>
      <c r="M29" s="34">
        <v>5.940922405833399E-08</v>
      </c>
      <c r="N29" s="34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3:54" ht="12.75">
      <c r="C30" s="35">
        <v>75</v>
      </c>
      <c r="D30" s="34">
        <v>0.11138021686251329</v>
      </c>
      <c r="E30" s="34">
        <v>0.09231818696370347</v>
      </c>
      <c r="F30" s="34">
        <v>0.07354170206190842</v>
      </c>
      <c r="G30" s="34">
        <v>0.05535933961602262</v>
      </c>
      <c r="H30" s="34">
        <v>0.038327731123253904</v>
      </c>
      <c r="I30" s="34">
        <v>0.0232943602883315</v>
      </c>
      <c r="J30" s="34">
        <v>0.011365177673604456</v>
      </c>
      <c r="K30" s="34">
        <v>0.0036476265938212384</v>
      </c>
      <c r="L30" s="34">
        <v>0.00044035330602125477</v>
      </c>
      <c r="M30" s="34">
        <v>1.8757017645442243E-06</v>
      </c>
      <c r="N30" s="34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3:54" ht="12.75">
      <c r="C31" s="35">
        <v>70</v>
      </c>
      <c r="D31" s="34">
        <v>0.21141099601839625</v>
      </c>
      <c r="E31" s="34">
        <v>0.18320859250220936</v>
      </c>
      <c r="F31" s="34">
        <v>0.15386110242780157</v>
      </c>
      <c r="G31" s="34">
        <v>0.12365603828655639</v>
      </c>
      <c r="H31" s="34">
        <v>0.09321053117799863</v>
      </c>
      <c r="I31" s="34">
        <v>0.0636515800639112</v>
      </c>
      <c r="J31" s="34">
        <v>0.03685142499407149</v>
      </c>
      <c r="K31" s="34">
        <v>0.015611293069563121</v>
      </c>
      <c r="L31" s="34">
        <v>0.003201578296801069</v>
      </c>
      <c r="M31" s="34">
        <v>5.272985147804296E-05</v>
      </c>
      <c r="N31" s="34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</row>
    <row r="32" spans="3:54" ht="12.75">
      <c r="C32" s="35">
        <v>65</v>
      </c>
      <c r="D32" s="34">
        <v>0.4039312387408531</v>
      </c>
      <c r="E32" s="34">
        <v>0.36371226603953</v>
      </c>
      <c r="F32" s="34">
        <v>0.32004892102849736</v>
      </c>
      <c r="G32" s="34">
        <v>0.27281808744099234</v>
      </c>
      <c r="H32" s="34">
        <v>0.22213908606129407</v>
      </c>
      <c r="I32" s="34">
        <v>0.16863999787312806</v>
      </c>
      <c r="J32" s="34">
        <v>0.1140234901393391</v>
      </c>
      <c r="K32" s="34">
        <v>0.06208817117293223</v>
      </c>
      <c r="L32" s="34">
        <v>0.020572475637357764</v>
      </c>
      <c r="M32" s="34">
        <v>0.0012097387261108164</v>
      </c>
      <c r="N32" s="34"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3:54" ht="12.75">
      <c r="C33" s="35">
        <v>60</v>
      </c>
      <c r="D33" s="34">
        <v>0.7721097528763413</v>
      </c>
      <c r="E33" s="34">
        <v>0.7188634803363426</v>
      </c>
      <c r="F33" s="34">
        <v>0.65907420453684</v>
      </c>
      <c r="G33" s="34">
        <v>0.5917328822343929</v>
      </c>
      <c r="H33" s="34">
        <v>0.5156770891840908</v>
      </c>
      <c r="I33" s="34">
        <v>0.42962143284019527</v>
      </c>
      <c r="J33" s="34">
        <v>0.3325744839982605</v>
      </c>
      <c r="K33" s="34">
        <v>0.22507530525191347</v>
      </c>
      <c r="L33" s="34">
        <v>0.11273056465874068</v>
      </c>
      <c r="M33" s="34">
        <v>0.020305936480971037</v>
      </c>
      <c r="N33" s="34"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3:54" ht="12.75">
      <c r="C34" s="35">
        <v>55</v>
      </c>
      <c r="D34" s="34">
        <v>1.474075068934085</v>
      </c>
      <c r="E34" s="34">
        <v>1.4118414631294434</v>
      </c>
      <c r="F34" s="34">
        <v>1.3401247120814814</v>
      </c>
      <c r="G34" s="34">
        <v>1.2568470579316566</v>
      </c>
      <c r="H34" s="34">
        <v>1.1592319554615367</v>
      </c>
      <c r="I34" s="34">
        <v>1.0432632968478701</v>
      </c>
      <c r="J34" s="34">
        <v>0.9026068163371829</v>
      </c>
      <c r="K34" s="34">
        <v>0.728308279602073</v>
      </c>
      <c r="L34" s="34">
        <v>0.5067201753535526</v>
      </c>
      <c r="M34" s="34">
        <v>0.2206147055646105</v>
      </c>
      <c r="N34" s="34"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3:54" ht="12.75">
      <c r="C35" s="35">
        <v>50</v>
      </c>
      <c r="D35" s="34">
        <v>2.812614468245744</v>
      </c>
      <c r="E35" s="34">
        <v>2.7551408004653544</v>
      </c>
      <c r="F35" s="34">
        <v>2.687717529214918</v>
      </c>
      <c r="G35" s="34">
        <v>2.607860921158497</v>
      </c>
      <c r="H35" s="34">
        <v>2.5122833618985765</v>
      </c>
      <c r="I35" s="34">
        <v>2.3965507052468857</v>
      </c>
      <c r="J35" s="34">
        <v>2.2529993626524</v>
      </c>
      <c r="K35" s="34">
        <v>2.0644366353367487</v>
      </c>
      <c r="L35" s="34">
        <v>1.8041828611384338</v>
      </c>
      <c r="M35" s="34">
        <v>1.392971506032642</v>
      </c>
      <c r="N35" s="34"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3:54" ht="12.75">
      <c r="C36" s="35">
        <v>45</v>
      </c>
      <c r="D36" s="34">
        <v>5.383403943821221</v>
      </c>
      <c r="E36" s="34">
        <v>5.3580431390619365</v>
      </c>
      <c r="F36" s="34">
        <v>5.328018694671647</v>
      </c>
      <c r="G36" s="34">
        <v>5.292125305919157</v>
      </c>
      <c r="H36" s="34">
        <v>5.2488677011653415</v>
      </c>
      <c r="I36" s="34">
        <v>5.1968838243505875</v>
      </c>
      <c r="J36" s="34">
        <v>5.141017117806793</v>
      </c>
      <c r="K36" s="34">
        <v>5.0845590996511705</v>
      </c>
      <c r="L36" s="34">
        <v>5.011048268381448</v>
      </c>
      <c r="M36" s="34">
        <v>5</v>
      </c>
      <c r="N36" s="34">
        <v>5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3:54" ht="12.75">
      <c r="C37" s="35">
        <v>40</v>
      </c>
      <c r="D37" s="34">
        <v>10</v>
      </c>
      <c r="E37" s="34">
        <v>10</v>
      </c>
      <c r="F37" s="34">
        <v>10</v>
      </c>
      <c r="G37" s="34">
        <v>10</v>
      </c>
      <c r="H37" s="34">
        <v>10</v>
      </c>
      <c r="I37" s="34">
        <v>10</v>
      </c>
      <c r="J37" s="34">
        <v>10</v>
      </c>
      <c r="K37" s="34">
        <v>10</v>
      </c>
      <c r="L37" s="34">
        <v>10</v>
      </c>
      <c r="M37" s="34">
        <v>10</v>
      </c>
      <c r="N37" s="34">
        <v>10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3:54" ht="12.75">
      <c r="C38" s="35">
        <v>35</v>
      </c>
      <c r="D38" s="34">
        <v>15</v>
      </c>
      <c r="E38" s="34">
        <v>15</v>
      </c>
      <c r="F38" s="34">
        <v>15</v>
      </c>
      <c r="G38" s="34">
        <v>15</v>
      </c>
      <c r="H38" s="34">
        <v>15</v>
      </c>
      <c r="I38" s="34">
        <v>15</v>
      </c>
      <c r="J38" s="34">
        <v>15</v>
      </c>
      <c r="K38" s="34">
        <v>15</v>
      </c>
      <c r="L38" s="34">
        <v>15</v>
      </c>
      <c r="M38" s="34">
        <v>15</v>
      </c>
      <c r="N38" s="34">
        <v>15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3:54" ht="12.75">
      <c r="C39" s="35">
        <v>30</v>
      </c>
      <c r="D39" s="34">
        <v>20</v>
      </c>
      <c r="E39" s="34">
        <v>20</v>
      </c>
      <c r="F39" s="34">
        <v>20</v>
      </c>
      <c r="G39" s="34">
        <v>20</v>
      </c>
      <c r="H39" s="34">
        <v>20</v>
      </c>
      <c r="I39" s="34">
        <v>20</v>
      </c>
      <c r="J39" s="34">
        <v>20</v>
      </c>
      <c r="K39" s="34">
        <v>20</v>
      </c>
      <c r="L39" s="34">
        <v>20</v>
      </c>
      <c r="M39" s="34">
        <v>20</v>
      </c>
      <c r="N39" s="34">
        <v>20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3:54" ht="12.75">
      <c r="C40" s="35">
        <v>25</v>
      </c>
      <c r="D40" s="34">
        <v>25</v>
      </c>
      <c r="E40" s="34">
        <v>25</v>
      </c>
      <c r="F40" s="34">
        <v>25</v>
      </c>
      <c r="G40" s="34">
        <v>25</v>
      </c>
      <c r="H40" s="34">
        <v>25</v>
      </c>
      <c r="I40" s="34">
        <v>25</v>
      </c>
      <c r="J40" s="34">
        <v>25</v>
      </c>
      <c r="K40" s="34">
        <v>25</v>
      </c>
      <c r="L40" s="34">
        <v>25</v>
      </c>
      <c r="M40" s="34">
        <v>25</v>
      </c>
      <c r="N40" s="34">
        <v>25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3:54" ht="12.75">
      <c r="C41" s="35">
        <v>20</v>
      </c>
      <c r="D41" s="34">
        <v>30</v>
      </c>
      <c r="E41" s="34">
        <v>30</v>
      </c>
      <c r="F41" s="34">
        <v>30</v>
      </c>
      <c r="G41" s="34">
        <v>30</v>
      </c>
      <c r="H41" s="34">
        <v>30</v>
      </c>
      <c r="I41" s="34">
        <v>30</v>
      </c>
      <c r="J41" s="34">
        <v>30</v>
      </c>
      <c r="K41" s="34">
        <v>30</v>
      </c>
      <c r="L41" s="34">
        <v>30</v>
      </c>
      <c r="M41" s="34">
        <v>30</v>
      </c>
      <c r="N41" s="34">
        <v>30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3:54" ht="12.75">
      <c r="C42" s="35">
        <v>15</v>
      </c>
      <c r="D42" s="34">
        <v>35</v>
      </c>
      <c r="E42" s="34">
        <v>35</v>
      </c>
      <c r="F42" s="34">
        <v>35</v>
      </c>
      <c r="G42" s="34">
        <v>35</v>
      </c>
      <c r="H42" s="34">
        <v>35</v>
      </c>
      <c r="I42" s="34">
        <v>35</v>
      </c>
      <c r="J42" s="34">
        <v>35</v>
      </c>
      <c r="K42" s="34">
        <v>35</v>
      </c>
      <c r="L42" s="34">
        <v>35</v>
      </c>
      <c r="M42" s="34">
        <v>35</v>
      </c>
      <c r="N42" s="34">
        <v>35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3:54" ht="12.75">
      <c r="C43" s="35">
        <v>10</v>
      </c>
      <c r="D43" s="34">
        <v>40</v>
      </c>
      <c r="E43" s="34">
        <v>40</v>
      </c>
      <c r="F43" s="34">
        <v>40</v>
      </c>
      <c r="G43" s="34">
        <v>40</v>
      </c>
      <c r="H43" s="34">
        <v>40</v>
      </c>
      <c r="I43" s="34">
        <v>40</v>
      </c>
      <c r="J43" s="34">
        <v>40</v>
      </c>
      <c r="K43" s="34">
        <v>40</v>
      </c>
      <c r="L43" s="34">
        <v>40</v>
      </c>
      <c r="M43" s="34">
        <v>40</v>
      </c>
      <c r="N43" s="34">
        <v>40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3:54" ht="12.75">
      <c r="C44" s="35">
        <v>5</v>
      </c>
      <c r="D44" s="34">
        <v>45</v>
      </c>
      <c r="E44" s="34">
        <v>45</v>
      </c>
      <c r="F44" s="34">
        <v>45</v>
      </c>
      <c r="G44" s="34">
        <v>45</v>
      </c>
      <c r="H44" s="34">
        <v>45</v>
      </c>
      <c r="I44" s="34">
        <v>45</v>
      </c>
      <c r="J44" s="34">
        <v>45</v>
      </c>
      <c r="K44" s="34">
        <v>45</v>
      </c>
      <c r="L44" s="34">
        <v>45</v>
      </c>
      <c r="M44" s="34">
        <v>45</v>
      </c>
      <c r="N44" s="34">
        <v>45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3:54" ht="12.75">
      <c r="C45" s="35">
        <v>0</v>
      </c>
      <c r="D45" s="34">
        <v>50</v>
      </c>
      <c r="E45" s="34">
        <v>50</v>
      </c>
      <c r="F45" s="34">
        <v>50</v>
      </c>
      <c r="G45" s="34">
        <v>50</v>
      </c>
      <c r="H45" s="34">
        <v>50</v>
      </c>
      <c r="I45" s="34">
        <v>50</v>
      </c>
      <c r="J45" s="34">
        <v>50</v>
      </c>
      <c r="K45" s="34">
        <v>50</v>
      </c>
      <c r="L45" s="34">
        <v>50</v>
      </c>
      <c r="M45" s="34">
        <v>50</v>
      </c>
      <c r="N45" s="34">
        <v>50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3:29" s="36" customFormat="1" ht="12.75">
      <c r="C46" s="35"/>
      <c r="D46" s="35">
        <v>2</v>
      </c>
      <c r="E46" s="35">
        <v>1.8</v>
      </c>
      <c r="F46" s="35">
        <v>1.6</v>
      </c>
      <c r="G46" s="35">
        <v>1.4</v>
      </c>
      <c r="H46" s="35">
        <v>1.2</v>
      </c>
      <c r="I46" s="35">
        <v>1</v>
      </c>
      <c r="J46" s="35">
        <v>0.8</v>
      </c>
      <c r="K46" s="35">
        <v>0.6</v>
      </c>
      <c r="L46" s="35">
        <v>0.4</v>
      </c>
      <c r="M46" s="35">
        <v>0.2</v>
      </c>
      <c r="N46" s="35"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4:23" ht="12.75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4:23" ht="12.7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Theunissen</dc:creator>
  <cp:keywords/>
  <dc:description/>
  <cp:lastModifiedBy>R. Jones</cp:lastModifiedBy>
  <dcterms:created xsi:type="dcterms:W3CDTF">2006-01-05T22:44:12Z</dcterms:created>
  <dcterms:modified xsi:type="dcterms:W3CDTF">2006-01-28T01:35:23Z</dcterms:modified>
  <cp:category/>
  <cp:version/>
  <cp:contentType/>
  <cp:contentStatus/>
</cp:coreProperties>
</file>