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66925"/>
  <mc:AlternateContent xmlns:mc="http://schemas.openxmlformats.org/markup-compatibility/2006">
    <mc:Choice Requires="x15">
      <x15ac:absPath xmlns:x15ac="http://schemas.microsoft.com/office/spreadsheetml/2010/11/ac" url="/Users/jacobjones/Desktop/"/>
    </mc:Choice>
  </mc:AlternateContent>
  <xr:revisionPtr revIDLastSave="0" documentId="8_{B2301471-5298-874F-BB74-8641CC8B6183}" xr6:coauthVersionLast="47" xr6:coauthVersionMax="47" xr10:uidLastSave="{00000000-0000-0000-0000-000000000000}"/>
  <bookViews>
    <workbookView xWindow="-38000" yWindow="-18300" windowWidth="33180" windowHeight="19860" xr2:uid="{00000000-000D-0000-FFFF-FFFF00000000}"/>
  </bookViews>
  <sheets>
    <sheet name="Search Queries" sheetId="13" r:id="rId1"/>
    <sheet name="Master List Generation" sheetId="14" r:id="rId2"/>
    <sheet name="Master List" sheetId="5" r:id="rId3"/>
    <sheet name="ENGO Data" sheetId="1" r:id="rId4"/>
    <sheet name="Collaboration Matrix" sheetId="29" r:id="rId5"/>
    <sheet name="Multiple Project Funders" sheetId="31" r:id="rId6"/>
    <sheet name="Leadership Names" sheetId="2" r:id="rId7"/>
    <sheet name="Multiple Occurrence " sheetId="8" r:id="rId8"/>
    <sheet name="Conferences" sheetId="11" r:id="rId9"/>
    <sheet name="Database Terms" sheetId="28"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D35" i="2"/>
  <c r="D36" i="2"/>
  <c r="D37" i="2"/>
  <c r="D38" i="2"/>
  <c r="D39" i="2"/>
  <c r="D40" i="2"/>
  <c r="D41" i="2"/>
  <c r="D42" i="2"/>
  <c r="D43" i="2"/>
  <c r="D44" i="2"/>
  <c r="D45" i="2"/>
  <c r="D46" i="2"/>
  <c r="D175" i="2"/>
  <c r="D176" i="2"/>
  <c r="D177" i="2"/>
  <c r="D178" i="2"/>
  <c r="D179" i="2"/>
  <c r="D180" i="2"/>
  <c r="D181" i="2"/>
  <c r="D182" i="2"/>
  <c r="D183" i="2"/>
  <c r="D184" i="2"/>
  <c r="D185" i="2"/>
  <c r="D186" i="2"/>
  <c r="D174" i="2"/>
  <c r="AR134" i="1"/>
  <c r="AR135" i="1"/>
  <c r="AR136" i="1"/>
  <c r="E111" i="29" l="1"/>
  <c r="E102" i="29"/>
  <c r="E118" i="29"/>
  <c r="E96" i="29"/>
  <c r="E119" i="29"/>
  <c r="E71" i="29"/>
  <c r="E90" i="29"/>
  <c r="E94" i="29"/>
  <c r="E116" i="29"/>
  <c r="E72" i="29"/>
  <c r="E113" i="29"/>
  <c r="E67" i="29"/>
  <c r="E66" i="29"/>
  <c r="E78" i="29"/>
  <c r="E69" i="29"/>
  <c r="E97" i="29"/>
  <c r="E109" i="29"/>
  <c r="E70" i="29"/>
  <c r="E79" i="29"/>
  <c r="E73" i="29"/>
  <c r="E107" i="29"/>
  <c r="E74" i="29"/>
  <c r="E103" i="29"/>
  <c r="E81" i="29"/>
  <c r="E104" i="29"/>
  <c r="E87" i="29"/>
  <c r="E83" i="29"/>
  <c r="E110" i="29"/>
  <c r="E114" i="29"/>
  <c r="E76" i="29"/>
  <c r="E105" i="29"/>
  <c r="E68" i="29"/>
  <c r="E84" i="29"/>
  <c r="E82" i="29"/>
  <c r="E85" i="29"/>
  <c r="E115" i="29"/>
  <c r="E98" i="29"/>
  <c r="E108" i="29"/>
  <c r="E65" i="29"/>
  <c r="E112" i="29"/>
  <c r="E99" i="29"/>
  <c r="E89" i="29"/>
  <c r="E64" i="29"/>
  <c r="E91" i="29"/>
  <c r="E120" i="29"/>
  <c r="E100" i="29"/>
  <c r="E101" i="29"/>
  <c r="E106" i="29"/>
  <c r="E92" i="29"/>
  <c r="E77" i="29"/>
  <c r="E95" i="29"/>
  <c r="E75" i="29"/>
  <c r="E86" i="29"/>
  <c r="E80" i="29"/>
  <c r="E88" i="29"/>
  <c r="E93" i="29"/>
  <c r="E117" i="29"/>
  <c r="AR131" i="1" l="1"/>
  <c r="AR137" i="1" s="1"/>
  <c r="E128" i="1"/>
  <c r="E134" i="1" s="1"/>
  <c r="F128" i="1"/>
  <c r="F134" i="1" s="1"/>
  <c r="G128" i="1"/>
  <c r="G134" i="1" s="1"/>
  <c r="H128" i="1"/>
  <c r="H134" i="1" s="1"/>
  <c r="I128" i="1"/>
  <c r="I134" i="1" s="1"/>
  <c r="J128" i="1"/>
  <c r="J134" i="1" s="1"/>
  <c r="K128" i="1"/>
  <c r="K134" i="1" s="1"/>
  <c r="L128" i="1"/>
  <c r="L134" i="1" s="1"/>
  <c r="M128" i="1"/>
  <c r="M134" i="1" s="1"/>
  <c r="D128" i="1"/>
  <c r="D134" i="1" s="1"/>
  <c r="E131" i="1"/>
  <c r="E137" i="1" s="1"/>
  <c r="F131" i="1"/>
  <c r="F137" i="1" s="1"/>
  <c r="G131" i="1"/>
  <c r="G137" i="1" s="1"/>
  <c r="H131" i="1"/>
  <c r="H137" i="1" s="1"/>
  <c r="I131" i="1"/>
  <c r="I137" i="1" s="1"/>
  <c r="J131" i="1"/>
  <c r="J137" i="1" s="1"/>
  <c r="K131" i="1"/>
  <c r="K137" i="1" s="1"/>
  <c r="L131" i="1"/>
  <c r="L137" i="1" s="1"/>
  <c r="M131" i="1"/>
  <c r="M137" i="1" s="1"/>
  <c r="D131" i="1"/>
  <c r="D137" i="1" s="1"/>
  <c r="AW128" i="1"/>
  <c r="AW134" i="1" s="1"/>
  <c r="AX128" i="1"/>
  <c r="AX134" i="1" s="1"/>
  <c r="AY128" i="1"/>
  <c r="AY134" i="1" s="1"/>
  <c r="AZ128" i="1"/>
  <c r="AZ134" i="1" s="1"/>
  <c r="BA128" i="1"/>
  <c r="BA134" i="1" s="1"/>
  <c r="BB128" i="1"/>
  <c r="BB134" i="1" s="1"/>
  <c r="BC128" i="1"/>
  <c r="BC134" i="1" s="1"/>
  <c r="BD128" i="1"/>
  <c r="BD134" i="1" s="1"/>
  <c r="BE128" i="1"/>
  <c r="BE134" i="1" s="1"/>
  <c r="BF128" i="1"/>
  <c r="BF134" i="1" s="1"/>
  <c r="BG128" i="1"/>
  <c r="BG134" i="1" s="1"/>
  <c r="BH128" i="1"/>
  <c r="BH134" i="1" s="1"/>
  <c r="BI128" i="1"/>
  <c r="BI134" i="1" s="1"/>
  <c r="BJ128" i="1"/>
  <c r="BJ134" i="1" s="1"/>
  <c r="BK128" i="1"/>
  <c r="BK134" i="1" s="1"/>
  <c r="BL128" i="1"/>
  <c r="BL134" i="1" s="1"/>
  <c r="BM128" i="1"/>
  <c r="BM134" i="1" s="1"/>
  <c r="BN128" i="1"/>
  <c r="BN134" i="1" s="1"/>
  <c r="BO128" i="1"/>
  <c r="BO134" i="1" s="1"/>
  <c r="BP128" i="1"/>
  <c r="BP134" i="1" s="1"/>
  <c r="BQ128" i="1"/>
  <c r="BQ134" i="1" s="1"/>
  <c r="BR128" i="1"/>
  <c r="BR134" i="1" s="1"/>
  <c r="BS128" i="1"/>
  <c r="BS134" i="1" s="1"/>
  <c r="BT128" i="1"/>
  <c r="BT134" i="1" s="1"/>
  <c r="BU128" i="1"/>
  <c r="BU134" i="1" s="1"/>
  <c r="BV128" i="1"/>
  <c r="BV134" i="1" s="1"/>
  <c r="BW128" i="1"/>
  <c r="BW134" i="1" s="1"/>
  <c r="BX128" i="1"/>
  <c r="BX134" i="1" s="1"/>
  <c r="BY128" i="1"/>
  <c r="BY134" i="1" s="1"/>
  <c r="BZ128" i="1"/>
  <c r="BZ134" i="1" s="1"/>
  <c r="AV128" i="1"/>
  <c r="AV134" i="1" s="1"/>
  <c r="AW131" i="1"/>
  <c r="AW137" i="1" s="1"/>
  <c r="AX131" i="1"/>
  <c r="AX137" i="1" s="1"/>
  <c r="AY131" i="1"/>
  <c r="AY137" i="1" s="1"/>
  <c r="AZ131" i="1"/>
  <c r="AZ137" i="1" s="1"/>
  <c r="BA131" i="1"/>
  <c r="BA137" i="1" s="1"/>
  <c r="BB131" i="1"/>
  <c r="BB137" i="1" s="1"/>
  <c r="BC131" i="1"/>
  <c r="BC137" i="1" s="1"/>
  <c r="BD131" i="1"/>
  <c r="BD137" i="1" s="1"/>
  <c r="BE131" i="1"/>
  <c r="BE137" i="1" s="1"/>
  <c r="BF131" i="1"/>
  <c r="BF137" i="1" s="1"/>
  <c r="BG131" i="1"/>
  <c r="BG137" i="1" s="1"/>
  <c r="BH131" i="1"/>
  <c r="BH137" i="1" s="1"/>
  <c r="BI131" i="1"/>
  <c r="BI137" i="1" s="1"/>
  <c r="BJ131" i="1"/>
  <c r="BJ137" i="1" s="1"/>
  <c r="BK131" i="1"/>
  <c r="BK137" i="1" s="1"/>
  <c r="BL131" i="1"/>
  <c r="BL137" i="1" s="1"/>
  <c r="BM131" i="1"/>
  <c r="BM137" i="1" s="1"/>
  <c r="BN131" i="1"/>
  <c r="BN137" i="1" s="1"/>
  <c r="BO131" i="1"/>
  <c r="BO137" i="1" s="1"/>
  <c r="BP131" i="1"/>
  <c r="BP137" i="1" s="1"/>
  <c r="BQ131" i="1"/>
  <c r="BQ137" i="1" s="1"/>
  <c r="BR131" i="1"/>
  <c r="BR137" i="1" s="1"/>
  <c r="BS131" i="1"/>
  <c r="BS137" i="1" s="1"/>
  <c r="BT131" i="1"/>
  <c r="BT137" i="1" s="1"/>
  <c r="BU131" i="1"/>
  <c r="BU137" i="1" s="1"/>
  <c r="BV131" i="1"/>
  <c r="BV137" i="1" s="1"/>
  <c r="BW131" i="1"/>
  <c r="BW137" i="1" s="1"/>
  <c r="BX131" i="1"/>
  <c r="BX137" i="1" s="1"/>
  <c r="BY131" i="1"/>
  <c r="BY137" i="1" s="1"/>
  <c r="BZ131" i="1"/>
  <c r="BZ137" i="1" s="1"/>
  <c r="AV131" i="1"/>
  <c r="AV137" i="1" s="1"/>
  <c r="AQ128" i="1"/>
  <c r="AQ134" i="1" s="1"/>
  <c r="AP128" i="1"/>
  <c r="AP134" i="1" s="1"/>
  <c r="AO128" i="1"/>
  <c r="AO134" i="1" s="1"/>
  <c r="AN128" i="1"/>
  <c r="AN134" i="1" s="1"/>
  <c r="AM128" i="1"/>
  <c r="AM134" i="1" s="1"/>
  <c r="AL128" i="1"/>
  <c r="AL134" i="1" s="1"/>
  <c r="AK128" i="1"/>
  <c r="AK134" i="1" s="1"/>
  <c r="AJ128" i="1"/>
  <c r="AJ134" i="1" s="1"/>
  <c r="AI128" i="1"/>
  <c r="AI134" i="1" s="1"/>
  <c r="AH128" i="1"/>
  <c r="AH134" i="1" s="1"/>
  <c r="AF128" i="1"/>
  <c r="AF134" i="1" s="1"/>
  <c r="AG128" i="1"/>
  <c r="AG134" i="1" s="1"/>
  <c r="AE128" i="1"/>
  <c r="AE134" i="1" s="1"/>
  <c r="AD128" i="1"/>
  <c r="AD134" i="1" s="1"/>
  <c r="AC128" i="1"/>
  <c r="AC134" i="1" s="1"/>
  <c r="AB128" i="1"/>
  <c r="AB134" i="1" s="1"/>
  <c r="AA128" i="1"/>
  <c r="AA134" i="1" s="1"/>
  <c r="Z128" i="1"/>
  <c r="Z134" i="1" s="1"/>
  <c r="Y128" i="1"/>
  <c r="Y134" i="1" s="1"/>
  <c r="X128" i="1"/>
  <c r="X134" i="1" s="1"/>
  <c r="Y131" i="1"/>
  <c r="Y137" i="1" s="1"/>
  <c r="Z131" i="1"/>
  <c r="Z137" i="1" s="1"/>
  <c r="AA131" i="1"/>
  <c r="AA137" i="1" s="1"/>
  <c r="AB131" i="1"/>
  <c r="AB137" i="1" s="1"/>
  <c r="AC131" i="1"/>
  <c r="AC137" i="1" s="1"/>
  <c r="AD131" i="1"/>
  <c r="AD137" i="1" s="1"/>
  <c r="AE131" i="1"/>
  <c r="AE137" i="1" s="1"/>
  <c r="AG131" i="1"/>
  <c r="AG137" i="1" s="1"/>
  <c r="AF131" i="1"/>
  <c r="AF137" i="1" s="1"/>
  <c r="AH131" i="1"/>
  <c r="AH137" i="1" s="1"/>
  <c r="AI131" i="1"/>
  <c r="AI137" i="1" s="1"/>
  <c r="AJ131" i="1"/>
  <c r="AJ137" i="1" s="1"/>
  <c r="AK131" i="1"/>
  <c r="AK137" i="1" s="1"/>
  <c r="AL131" i="1"/>
  <c r="AL137" i="1" s="1"/>
  <c r="AM131" i="1"/>
  <c r="AM137" i="1" s="1"/>
  <c r="AN131" i="1"/>
  <c r="AN137" i="1" s="1"/>
  <c r="AO131" i="1"/>
  <c r="AO137" i="1" s="1"/>
  <c r="AP131" i="1"/>
  <c r="AP137" i="1" s="1"/>
  <c r="AQ131" i="1"/>
  <c r="AQ137" i="1" s="1"/>
  <c r="X131" i="1"/>
  <c r="X137" i="1" s="1"/>
  <c r="C59" i="29" l="1"/>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I59" i="29"/>
  <c r="AJ59" i="29"/>
  <c r="AK59" i="29"/>
  <c r="AL59" i="29"/>
  <c r="AM59" i="29"/>
  <c r="AN59" i="29"/>
  <c r="AO59" i="29"/>
  <c r="AP59" i="29"/>
  <c r="AQ59" i="29"/>
  <c r="AR59" i="29"/>
  <c r="AS59" i="29"/>
  <c r="AT59" i="29"/>
  <c r="AU59" i="29"/>
  <c r="AV59" i="29"/>
  <c r="AW59" i="29"/>
  <c r="AX59" i="29"/>
  <c r="AY59" i="29"/>
  <c r="AZ59" i="29"/>
  <c r="BA59" i="29"/>
  <c r="BB59" i="29"/>
  <c r="BC59" i="29"/>
  <c r="BD59" i="29"/>
  <c r="BE59" i="29"/>
  <c r="BF59" i="29"/>
  <c r="B59" i="29"/>
  <c r="BG58" i="29"/>
  <c r="BG57" i="29"/>
  <c r="BG56" i="29"/>
  <c r="BG55" i="29"/>
  <c r="BG54" i="29"/>
  <c r="BG53" i="29"/>
  <c r="BG52" i="29"/>
  <c r="BG51" i="29"/>
  <c r="BG50" i="29"/>
  <c r="BG49" i="29"/>
  <c r="BG48" i="29"/>
  <c r="BG47" i="29"/>
  <c r="BG46" i="29"/>
  <c r="BG45" i="29"/>
  <c r="BG44" i="29"/>
  <c r="BG43" i="29"/>
  <c r="BG42" i="29"/>
  <c r="BG41" i="29"/>
  <c r="BG40" i="29"/>
  <c r="BG39" i="29"/>
  <c r="BG38" i="29"/>
  <c r="BG37" i="29"/>
  <c r="BG36" i="29"/>
  <c r="BG35" i="29"/>
  <c r="BG34" i="29"/>
  <c r="BG33" i="29"/>
  <c r="BG32" i="29"/>
  <c r="BG31" i="29"/>
  <c r="BG30" i="29"/>
  <c r="BG29" i="29"/>
  <c r="BG28" i="29"/>
  <c r="BG27" i="29"/>
  <c r="BG26" i="29"/>
  <c r="BG25" i="29"/>
  <c r="BG24" i="29"/>
  <c r="BG23" i="29"/>
  <c r="BG22" i="29"/>
  <c r="BG21" i="29"/>
  <c r="BG20" i="29"/>
  <c r="BG19" i="29"/>
  <c r="BG18" i="29"/>
  <c r="BG17" i="29"/>
  <c r="BG16" i="29"/>
  <c r="BG15" i="29"/>
  <c r="BG14" i="29"/>
  <c r="BG13" i="29"/>
  <c r="BG12" i="29"/>
  <c r="BG11" i="29"/>
  <c r="BG10" i="29"/>
  <c r="BG9" i="29"/>
  <c r="BG8" i="29"/>
  <c r="BG7" i="29"/>
  <c r="BG6" i="29"/>
  <c r="BG5" i="29"/>
  <c r="BG4" i="29"/>
  <c r="BG3" i="29"/>
  <c r="BG2" i="29"/>
  <c r="AO130" i="1" l="1"/>
  <c r="AO136" i="1" s="1"/>
  <c r="AO129" i="1"/>
  <c r="AO135" i="1" s="1"/>
  <c r="AM130" i="1"/>
  <c r="AM136" i="1" s="1"/>
  <c r="AM129" i="1"/>
  <c r="AM135" i="1" s="1"/>
  <c r="AL130" i="1"/>
  <c r="AL136" i="1" s="1"/>
  <c r="AL129" i="1"/>
  <c r="AL135" i="1" s="1"/>
  <c r="AK130" i="1"/>
  <c r="AK136" i="1" s="1"/>
  <c r="AK129" i="1"/>
  <c r="AK135" i="1" s="1"/>
  <c r="AJ130" i="1"/>
  <c r="AJ136" i="1" s="1"/>
  <c r="AJ129" i="1"/>
  <c r="AJ135" i="1" s="1"/>
  <c r="AI130" i="1"/>
  <c r="AI136" i="1" s="1"/>
  <c r="AI129" i="1"/>
  <c r="AI135" i="1" s="1"/>
  <c r="AF130" i="1"/>
  <c r="AF136" i="1" s="1"/>
  <c r="AF129" i="1"/>
  <c r="AF135" i="1" s="1"/>
  <c r="AE130" i="1"/>
  <c r="AE136" i="1" s="1"/>
  <c r="AE129" i="1"/>
  <c r="AE135" i="1" s="1"/>
  <c r="AG130" i="1"/>
  <c r="AG136" i="1" s="1"/>
  <c r="AG129" i="1"/>
  <c r="AG135" i="1" s="1"/>
  <c r="AD130" i="1"/>
  <c r="AD136" i="1" s="1"/>
  <c r="AD129" i="1"/>
  <c r="AD135" i="1" s="1"/>
  <c r="AB130" i="1"/>
  <c r="AB136" i="1" s="1"/>
  <c r="AB129" i="1"/>
  <c r="AB135" i="1" s="1"/>
  <c r="Z130" i="1"/>
  <c r="Z136" i="1" s="1"/>
  <c r="Z129" i="1"/>
  <c r="Z135" i="1" s="1"/>
  <c r="AA130" i="1"/>
  <c r="AA136" i="1" s="1"/>
  <c r="AA129" i="1"/>
  <c r="AA135" i="1" s="1"/>
  <c r="X130" i="1"/>
  <c r="X136" i="1" s="1"/>
  <c r="X129" i="1"/>
  <c r="X135" i="1" s="1"/>
  <c r="Y130" i="1"/>
  <c r="Y136" i="1" s="1"/>
  <c r="Y129" i="1"/>
  <c r="Y135" i="1" s="1"/>
  <c r="D130" i="1" l="1"/>
  <c r="D136" i="1" s="1"/>
  <c r="D129" i="1"/>
  <c r="D135" i="1" s="1"/>
  <c r="E129" i="1"/>
  <c r="E135" i="1" s="1"/>
  <c r="F129" i="1"/>
  <c r="F135" i="1" s="1"/>
  <c r="G129" i="1"/>
  <c r="G135" i="1" s="1"/>
  <c r="H129" i="1"/>
  <c r="H135" i="1" s="1"/>
  <c r="I129" i="1"/>
  <c r="I135" i="1" s="1"/>
  <c r="J129" i="1"/>
  <c r="J135" i="1" s="1"/>
  <c r="K129" i="1"/>
  <c r="K135" i="1" s="1"/>
  <c r="L129" i="1"/>
  <c r="L135" i="1" s="1"/>
  <c r="M129" i="1"/>
  <c r="M135" i="1" s="1"/>
  <c r="AC129" i="1"/>
  <c r="AC135" i="1" s="1"/>
  <c r="AH129" i="1"/>
  <c r="AH135" i="1" s="1"/>
  <c r="AP129" i="1"/>
  <c r="AP135" i="1" s="1"/>
  <c r="AN129" i="1"/>
  <c r="AN135" i="1" s="1"/>
  <c r="AQ129" i="1"/>
  <c r="AQ135" i="1" s="1"/>
  <c r="AV129" i="1"/>
  <c r="AV135" i="1" s="1"/>
  <c r="AW129" i="1"/>
  <c r="AW135" i="1" s="1"/>
  <c r="AX129" i="1"/>
  <c r="AX135" i="1" s="1"/>
  <c r="AY129" i="1"/>
  <c r="AY135" i="1" s="1"/>
  <c r="AZ129" i="1"/>
  <c r="AZ135" i="1" s="1"/>
  <c r="BA129" i="1"/>
  <c r="BA135" i="1" s="1"/>
  <c r="BB129" i="1"/>
  <c r="BB135" i="1" s="1"/>
  <c r="BC129" i="1"/>
  <c r="BC135" i="1" s="1"/>
  <c r="BD129" i="1"/>
  <c r="BD135" i="1" s="1"/>
  <c r="BE129" i="1"/>
  <c r="BE135" i="1" s="1"/>
  <c r="BF129" i="1"/>
  <c r="BF135" i="1" s="1"/>
  <c r="BG129" i="1"/>
  <c r="BG135" i="1" s="1"/>
  <c r="BH129" i="1"/>
  <c r="BH135" i="1" s="1"/>
  <c r="BI129" i="1"/>
  <c r="BI135" i="1" s="1"/>
  <c r="BJ129" i="1"/>
  <c r="BJ135" i="1" s="1"/>
  <c r="BK129" i="1"/>
  <c r="BK135" i="1" s="1"/>
  <c r="BL129" i="1"/>
  <c r="BL135" i="1" s="1"/>
  <c r="BM129" i="1"/>
  <c r="BM135" i="1" s="1"/>
  <c r="BN129" i="1"/>
  <c r="BN135" i="1" s="1"/>
  <c r="BO129" i="1"/>
  <c r="BO135" i="1" s="1"/>
  <c r="BP129" i="1"/>
  <c r="BP135" i="1" s="1"/>
  <c r="BQ129" i="1"/>
  <c r="BQ135" i="1" s="1"/>
  <c r="BR129" i="1"/>
  <c r="BR135" i="1" s="1"/>
  <c r="BS129" i="1"/>
  <c r="BS135" i="1" s="1"/>
  <c r="BT129" i="1"/>
  <c r="BT135" i="1" s="1"/>
  <c r="BU129" i="1"/>
  <c r="BU135" i="1" s="1"/>
  <c r="BV129" i="1"/>
  <c r="BV135" i="1" s="1"/>
  <c r="BW129" i="1"/>
  <c r="BW135" i="1" s="1"/>
  <c r="BX129" i="1"/>
  <c r="BX135" i="1" s="1"/>
  <c r="BY129" i="1"/>
  <c r="BY135" i="1" s="1"/>
  <c r="BZ129" i="1"/>
  <c r="BZ135" i="1" s="1"/>
  <c r="E130" i="1"/>
  <c r="E136" i="1" s="1"/>
  <c r="F130" i="1"/>
  <c r="F136" i="1" s="1"/>
  <c r="G130" i="1"/>
  <c r="G136" i="1" s="1"/>
  <c r="H130" i="1"/>
  <c r="H136" i="1" s="1"/>
  <c r="I130" i="1"/>
  <c r="I136" i="1" s="1"/>
  <c r="J130" i="1"/>
  <c r="J136" i="1" s="1"/>
  <c r="K130" i="1"/>
  <c r="K136" i="1" s="1"/>
  <c r="L130" i="1"/>
  <c r="L136" i="1" s="1"/>
  <c r="M130" i="1"/>
  <c r="M136" i="1" s="1"/>
  <c r="AC130" i="1"/>
  <c r="AC136" i="1" s="1"/>
  <c r="AH130" i="1"/>
  <c r="AH136" i="1" s="1"/>
  <c r="AP130" i="1"/>
  <c r="AP136" i="1" s="1"/>
  <c r="AN130" i="1"/>
  <c r="AN136" i="1" s="1"/>
  <c r="AQ130" i="1"/>
  <c r="AQ136" i="1" s="1"/>
  <c r="AV130" i="1"/>
  <c r="AV136" i="1" s="1"/>
  <c r="AW130" i="1"/>
  <c r="AW136" i="1" s="1"/>
  <c r="AX130" i="1"/>
  <c r="AX136" i="1" s="1"/>
  <c r="AY130" i="1"/>
  <c r="AY136" i="1" s="1"/>
  <c r="AZ130" i="1"/>
  <c r="AZ136" i="1" s="1"/>
  <c r="BA130" i="1"/>
  <c r="BA136" i="1" s="1"/>
  <c r="BB130" i="1"/>
  <c r="BB136" i="1" s="1"/>
  <c r="BC130" i="1"/>
  <c r="BC136" i="1" s="1"/>
  <c r="BD130" i="1"/>
  <c r="BD136" i="1" s="1"/>
  <c r="BE130" i="1"/>
  <c r="BE136" i="1" s="1"/>
  <c r="BF130" i="1"/>
  <c r="BF136" i="1" s="1"/>
  <c r="BG130" i="1"/>
  <c r="BG136" i="1" s="1"/>
  <c r="BH130" i="1"/>
  <c r="BH136" i="1" s="1"/>
  <c r="BI130" i="1"/>
  <c r="BI136" i="1" s="1"/>
  <c r="BJ130" i="1"/>
  <c r="BJ136" i="1" s="1"/>
  <c r="BK130" i="1"/>
  <c r="BK136" i="1" s="1"/>
  <c r="BL130" i="1"/>
  <c r="BL136" i="1" s="1"/>
  <c r="BM130" i="1"/>
  <c r="BM136" i="1" s="1"/>
  <c r="BN130" i="1"/>
  <c r="BN136" i="1" s="1"/>
  <c r="BO130" i="1"/>
  <c r="BO136" i="1" s="1"/>
  <c r="BP130" i="1"/>
  <c r="BP136" i="1" s="1"/>
  <c r="BQ130" i="1"/>
  <c r="BQ136" i="1" s="1"/>
  <c r="BR130" i="1"/>
  <c r="BR136" i="1" s="1"/>
  <c r="BS130" i="1"/>
  <c r="BS136" i="1" s="1"/>
  <c r="BT130" i="1"/>
  <c r="BT136" i="1" s="1"/>
  <c r="BU130" i="1"/>
  <c r="BU136" i="1" s="1"/>
  <c r="BV130" i="1"/>
  <c r="BV136" i="1" s="1"/>
  <c r="BW130" i="1"/>
  <c r="BW136" i="1" s="1"/>
  <c r="BX130" i="1"/>
  <c r="BX136" i="1" s="1"/>
  <c r="BY130" i="1"/>
  <c r="BY136" i="1" s="1"/>
  <c r="BZ130" i="1"/>
  <c r="BZ136" i="1" s="1"/>
  <c r="C17" i="8" l="1"/>
  <c r="D1200" i="2"/>
  <c r="D1201" i="2"/>
  <c r="D1202" i="2"/>
  <c r="D938" i="2"/>
  <c r="D932" i="2"/>
  <c r="D933" i="2"/>
  <c r="D934" i="2"/>
  <c r="D935" i="2"/>
  <c r="D936" i="2"/>
  <c r="D937" i="2"/>
  <c r="D939" i="2"/>
  <c r="D940" i="2"/>
  <c r="D941" i="2"/>
  <c r="D942" i="2"/>
  <c r="C16" i="8"/>
  <c r="D926" i="2"/>
  <c r="D927" i="2"/>
  <c r="D928" i="2"/>
  <c r="D929" i="2"/>
  <c r="D917" i="2"/>
  <c r="D918" i="2"/>
  <c r="D919" i="2"/>
  <c r="D920" i="2"/>
  <c r="D921" i="2"/>
  <c r="D922" i="2"/>
  <c r="D923" i="2"/>
  <c r="D924" i="2"/>
  <c r="D925" i="2"/>
  <c r="D930" i="2"/>
  <c r="D931" i="2"/>
  <c r="D943" i="2"/>
  <c r="D944" i="2"/>
  <c r="C135" i="13"/>
  <c r="C27" i="8" l="1"/>
  <c r="D223" i="2" l="1"/>
  <c r="D224" i="2"/>
  <c r="D218" i="2"/>
  <c r="D219" i="2"/>
  <c r="D220" i="2"/>
  <c r="D221" i="2"/>
  <c r="D222" i="2"/>
  <c r="D206" i="2"/>
  <c r="D207" i="2"/>
  <c r="D208" i="2"/>
  <c r="D209" i="2"/>
  <c r="D210" i="2"/>
  <c r="D211" i="2"/>
  <c r="D212" i="2"/>
  <c r="D213" i="2"/>
  <c r="D214" i="2"/>
  <c r="D215" i="2"/>
  <c r="D216" i="2"/>
  <c r="D217" i="2"/>
  <c r="D189" i="2"/>
  <c r="D190" i="2"/>
  <c r="D191" i="2"/>
  <c r="D192" i="2"/>
  <c r="D193" i="2"/>
  <c r="D194" i="2"/>
  <c r="D195" i="2"/>
  <c r="D196" i="2"/>
  <c r="D197" i="2"/>
  <c r="D198" i="2"/>
  <c r="D199" i="2"/>
  <c r="D200" i="2"/>
  <c r="D201" i="2"/>
  <c r="D202" i="2"/>
  <c r="D203" i="2"/>
  <c r="D204" i="2"/>
  <c r="D205" i="2"/>
  <c r="D188" i="2"/>
  <c r="C7" i="8" l="1"/>
  <c r="D1088" i="2"/>
  <c r="D1089" i="2"/>
  <c r="D1081" i="2"/>
  <c r="D1082" i="2"/>
  <c r="D1083" i="2"/>
  <c r="D1084" i="2"/>
  <c r="D1085" i="2"/>
  <c r="D1086" i="2"/>
  <c r="D1087" i="2"/>
  <c r="D1080" i="2"/>
  <c r="D1073" i="2"/>
  <c r="D1074" i="2"/>
  <c r="D1075" i="2"/>
  <c r="D1076" i="2"/>
  <c r="D1077" i="2"/>
  <c r="D1062" i="2"/>
  <c r="D1063" i="2"/>
  <c r="D1064" i="2"/>
  <c r="D1071" i="2"/>
  <c r="D1072" i="2"/>
  <c r="D1058" i="2"/>
  <c r="D1059" i="2"/>
  <c r="D1060" i="2"/>
  <c r="D1061" i="2"/>
  <c r="D1054" i="2"/>
  <c r="D1055" i="2"/>
  <c r="D1056" i="2"/>
  <c r="D1057" i="2"/>
  <c r="D1053" i="2"/>
  <c r="D624" i="2"/>
  <c r="D625" i="2"/>
  <c r="D626" i="2"/>
  <c r="D627" i="2"/>
  <c r="D628" i="2"/>
  <c r="D629" i="2"/>
  <c r="D630" i="2"/>
  <c r="D631" i="2"/>
  <c r="D632" i="2"/>
  <c r="D633" i="2"/>
  <c r="D622" i="2"/>
  <c r="D621" i="2"/>
  <c r="D623" i="2"/>
  <c r="D613" i="2"/>
  <c r="D614" i="2"/>
  <c r="D615" i="2"/>
  <c r="D616" i="2"/>
  <c r="D617" i="2"/>
  <c r="D618" i="2"/>
  <c r="D619" i="2"/>
  <c r="D620" i="2"/>
  <c r="D612" i="2"/>
  <c r="D130" i="13"/>
  <c r="D121" i="13"/>
  <c r="D118" i="13"/>
  <c r="D122" i="13"/>
  <c r="D123" i="13"/>
  <c r="D134" i="13"/>
  <c r="D127" i="13"/>
  <c r="D126" i="13"/>
  <c r="D132" i="13"/>
  <c r="D117" i="13"/>
  <c r="D120" i="13"/>
  <c r="D133" i="13"/>
  <c r="D129" i="13"/>
  <c r="D125" i="13"/>
  <c r="D124" i="13"/>
  <c r="D131" i="13"/>
  <c r="D119" i="13"/>
  <c r="D128" i="13"/>
  <c r="D116" i="13"/>
  <c r="D111" i="13"/>
  <c r="D102" i="13"/>
  <c r="D99" i="13"/>
  <c r="D103" i="13"/>
  <c r="D104" i="13"/>
  <c r="D115" i="13"/>
  <c r="D108" i="13"/>
  <c r="D107" i="13"/>
  <c r="D113" i="13"/>
  <c r="D98" i="13"/>
  <c r="D101" i="13"/>
  <c r="D114" i="13"/>
  <c r="D110" i="13"/>
  <c r="D106" i="13"/>
  <c r="D105" i="13"/>
  <c r="D112" i="13"/>
  <c r="D100" i="13"/>
  <c r="D109" i="13"/>
  <c r="D97" i="13"/>
  <c r="D92" i="13"/>
  <c r="D83" i="13"/>
  <c r="D80" i="13"/>
  <c r="D84" i="13"/>
  <c r="D85" i="13"/>
  <c r="D96" i="13"/>
  <c r="D89" i="13"/>
  <c r="D88" i="13"/>
  <c r="D94" i="13"/>
  <c r="D79" i="13"/>
  <c r="D82" i="13"/>
  <c r="D95" i="13"/>
  <c r="D91" i="13"/>
  <c r="D87" i="13"/>
  <c r="D86" i="13"/>
  <c r="D93" i="13"/>
  <c r="D81" i="13"/>
  <c r="D90" i="13"/>
  <c r="D78" i="13"/>
  <c r="D73" i="13"/>
  <c r="D64" i="13"/>
  <c r="D61" i="13"/>
  <c r="D65" i="13"/>
  <c r="D66" i="13"/>
  <c r="D77" i="13"/>
  <c r="D70" i="13"/>
  <c r="D69" i="13"/>
  <c r="D75" i="13"/>
  <c r="D60" i="13"/>
  <c r="D63" i="13"/>
  <c r="D76" i="13"/>
  <c r="D72" i="13"/>
  <c r="D68" i="13"/>
  <c r="D67" i="13"/>
  <c r="D74" i="13"/>
  <c r="D62" i="13"/>
  <c r="D71" i="13"/>
  <c r="D59" i="13"/>
  <c r="D54" i="13"/>
  <c r="D45" i="13"/>
  <c r="D42" i="13"/>
  <c r="D46" i="13"/>
  <c r="D47" i="13"/>
  <c r="D58" i="13"/>
  <c r="D51" i="13"/>
  <c r="D50" i="13"/>
  <c r="D56" i="13"/>
  <c r="D41" i="13"/>
  <c r="D44" i="13"/>
  <c r="D57" i="13"/>
  <c r="D53" i="13"/>
  <c r="D49" i="13"/>
  <c r="D48" i="13"/>
  <c r="D55" i="13"/>
  <c r="D43" i="13"/>
  <c r="D52" i="13"/>
  <c r="D40" i="13"/>
  <c r="D35" i="13"/>
  <c r="D26" i="13"/>
  <c r="D23" i="13"/>
  <c r="D27" i="13"/>
  <c r="D28" i="13"/>
  <c r="D39" i="13"/>
  <c r="D32" i="13"/>
  <c r="D31" i="13"/>
  <c r="D37" i="13"/>
  <c r="D22" i="13"/>
  <c r="D25" i="13"/>
  <c r="D38" i="13"/>
  <c r="D34" i="13"/>
  <c r="D30" i="13"/>
  <c r="D29" i="13"/>
  <c r="D36" i="13"/>
  <c r="D24" i="13"/>
  <c r="D33" i="13"/>
  <c r="D21" i="13"/>
  <c r="D16" i="13"/>
  <c r="D7" i="13"/>
  <c r="D4" i="13"/>
  <c r="D8" i="13"/>
  <c r="D9" i="13"/>
  <c r="D20" i="13"/>
  <c r="D13" i="13"/>
  <c r="D12" i="13"/>
  <c r="D18" i="13"/>
  <c r="D3" i="13"/>
  <c r="D6" i="13"/>
  <c r="D19" i="13"/>
  <c r="D15" i="13"/>
  <c r="D11" i="13"/>
  <c r="D10" i="13"/>
  <c r="D17" i="13"/>
  <c r="D5" i="13"/>
  <c r="D14" i="13"/>
  <c r="D2" i="13"/>
  <c r="C20" i="8"/>
  <c r="C22" i="8"/>
  <c r="C9" i="8"/>
  <c r="C8" i="8"/>
  <c r="D31" i="2"/>
  <c r="D32" i="2"/>
  <c r="D33" i="2"/>
  <c r="D34" i="2"/>
  <c r="D26" i="2"/>
  <c r="D27" i="2"/>
  <c r="D28" i="2"/>
  <c r="D29" i="2"/>
  <c r="D30" i="2"/>
  <c r="D25" i="2"/>
  <c r="D1171" i="2"/>
  <c r="D1172" i="2"/>
  <c r="D1173" i="2"/>
  <c r="D1174" i="2"/>
  <c r="D1175" i="2"/>
  <c r="D1170" i="2"/>
  <c r="D14" i="2"/>
  <c r="D4" i="2"/>
  <c r="D5" i="2"/>
  <c r="D6" i="2"/>
  <c r="D7" i="2"/>
  <c r="D8" i="2"/>
  <c r="D9" i="2"/>
  <c r="D10" i="2"/>
  <c r="D11" i="2"/>
  <c r="D12" i="2"/>
  <c r="D13" i="2"/>
  <c r="D1124" i="2"/>
  <c r="D1125" i="2"/>
  <c r="D1126" i="2"/>
  <c r="D1127" i="2"/>
  <c r="D2" i="2"/>
  <c r="D3" i="2"/>
  <c r="D1123" i="2"/>
  <c r="D1106" i="2"/>
  <c r="D1098" i="2"/>
  <c r="D1099" i="2"/>
  <c r="D1100" i="2"/>
  <c r="D1101" i="2"/>
  <c r="D1102" i="2"/>
  <c r="D1103" i="2"/>
  <c r="D1104" i="2"/>
  <c r="D1105" i="2"/>
  <c r="D1097" i="2"/>
  <c r="D1096" i="2"/>
  <c r="D1091" i="2"/>
  <c r="D1092" i="2"/>
  <c r="D1093" i="2"/>
  <c r="D1094" i="2"/>
  <c r="D1095" i="2"/>
  <c r="D1090" i="2"/>
  <c r="D502" i="2"/>
  <c r="D503" i="2"/>
  <c r="D504" i="2"/>
  <c r="D505" i="2"/>
  <c r="D506" i="2"/>
  <c r="D507" i="2"/>
  <c r="D508" i="2"/>
  <c r="D509" i="2"/>
  <c r="D510" i="2"/>
  <c r="D494" i="2"/>
  <c r="D495" i="2"/>
  <c r="D496" i="2"/>
  <c r="D497" i="2"/>
  <c r="D498" i="2"/>
  <c r="D499" i="2"/>
  <c r="D500" i="2"/>
  <c r="D501" i="2"/>
  <c r="D470" i="2"/>
  <c r="D467" i="2"/>
  <c r="D468" i="2"/>
  <c r="D469" i="2"/>
  <c r="D471" i="2"/>
  <c r="D472" i="2"/>
  <c r="D473" i="2"/>
  <c r="D474" i="2"/>
  <c r="D475" i="2"/>
  <c r="D476" i="2"/>
  <c r="D477" i="2"/>
  <c r="D478" i="2"/>
  <c r="D479" i="2"/>
  <c r="D480" i="2"/>
  <c r="D481" i="2"/>
  <c r="D482" i="2"/>
  <c r="D483" i="2"/>
  <c r="D484" i="2"/>
  <c r="D485" i="2"/>
  <c r="D486" i="2"/>
  <c r="D487" i="2"/>
  <c r="D488" i="2"/>
  <c r="D489" i="2"/>
  <c r="D490" i="2"/>
  <c r="D491" i="2"/>
  <c r="D492" i="2"/>
  <c r="D493" i="2"/>
  <c r="D466" i="2"/>
  <c r="D858" i="2"/>
  <c r="C5" i="8"/>
  <c r="C25" i="8"/>
  <c r="C39" i="8"/>
  <c r="C23" i="8"/>
  <c r="C34" i="8"/>
  <c r="C29" i="8"/>
  <c r="C35" i="8"/>
  <c r="C26" i="8"/>
  <c r="C31" i="8"/>
  <c r="C6" i="8"/>
  <c r="C2" i="8"/>
  <c r="C37" i="8"/>
  <c r="C11" i="8"/>
  <c r="C12" i="8"/>
  <c r="C32" i="8"/>
  <c r="C3" i="8"/>
  <c r="C13" i="8"/>
  <c r="C40" i="8"/>
  <c r="C19" i="8"/>
  <c r="C28" i="8"/>
  <c r="C10" i="8"/>
  <c r="C21" i="8"/>
  <c r="C4" i="8"/>
  <c r="C14" i="8"/>
  <c r="C36" i="8"/>
  <c r="C24" i="8"/>
  <c r="C38" i="8"/>
  <c r="C15" i="8"/>
  <c r="C33" i="8"/>
  <c r="C30" i="8"/>
  <c r="D156" i="2"/>
  <c r="D145" i="2"/>
  <c r="D146" i="2"/>
  <c r="D147" i="2"/>
  <c r="D148" i="2"/>
  <c r="D149" i="2"/>
  <c r="D150" i="2"/>
  <c r="D151" i="2"/>
  <c r="D152" i="2"/>
  <c r="D153" i="2"/>
  <c r="D154" i="2"/>
  <c r="D155" i="2"/>
  <c r="D144" i="2"/>
  <c r="D158" i="2"/>
  <c r="D159" i="2"/>
  <c r="D160" i="2"/>
  <c r="D161" i="2"/>
  <c r="D162" i="2"/>
  <c r="D163" i="2"/>
  <c r="D164" i="2"/>
  <c r="D165" i="2"/>
  <c r="D166" i="2"/>
  <c r="D167" i="2"/>
  <c r="D168" i="2"/>
  <c r="D169" i="2"/>
  <c r="D170" i="2"/>
  <c r="D171" i="2"/>
  <c r="D172" i="2"/>
  <c r="D173" i="2"/>
  <c r="D157" i="2"/>
  <c r="D1177" i="2"/>
  <c r="D1178" i="2"/>
  <c r="D1179" i="2"/>
  <c r="D1180" i="2"/>
  <c r="D1181" i="2"/>
  <c r="D1176" i="2"/>
  <c r="D65" i="2"/>
  <c r="D66" i="2"/>
  <c r="D67" i="2"/>
  <c r="D50" i="2"/>
  <c r="D51" i="2"/>
  <c r="D52" i="2"/>
  <c r="D53" i="2"/>
  <c r="D54" i="2"/>
  <c r="D55" i="2"/>
  <c r="D56" i="2"/>
  <c r="D57" i="2"/>
  <c r="D58" i="2"/>
  <c r="D59" i="2"/>
  <c r="D60" i="2"/>
  <c r="D61" i="2"/>
  <c r="D62" i="2"/>
  <c r="D63" i="2"/>
  <c r="D64" i="2"/>
  <c r="D49" i="2"/>
  <c r="D1079" i="2"/>
  <c r="D1078" i="2"/>
  <c r="D869" i="2"/>
  <c r="D870" i="2"/>
  <c r="D863" i="2"/>
  <c r="D864" i="2"/>
  <c r="D865" i="2"/>
  <c r="D866" i="2"/>
  <c r="D867" i="2"/>
  <c r="D868" i="2"/>
  <c r="D814" i="2"/>
  <c r="D815" i="2"/>
  <c r="D816" i="2"/>
  <c r="D817" i="2"/>
  <c r="D818" i="2"/>
  <c r="D819" i="2"/>
  <c r="D820" i="2"/>
  <c r="D821" i="2"/>
  <c r="D822" i="2"/>
  <c r="D823" i="2"/>
  <c r="D862" i="2"/>
  <c r="D803" i="2"/>
  <c r="D804" i="2"/>
  <c r="D805" i="2"/>
  <c r="D806" i="2"/>
  <c r="D807" i="2"/>
  <c r="D808" i="2"/>
  <c r="D809" i="2"/>
  <c r="D810" i="2"/>
  <c r="D811" i="2"/>
  <c r="D812" i="2"/>
  <c r="D813" i="2"/>
  <c r="D100" i="2"/>
  <c r="D98" i="2"/>
  <c r="D99" i="2"/>
  <c r="D93" i="2"/>
  <c r="D94" i="2"/>
  <c r="D95" i="2"/>
  <c r="D96" i="2"/>
  <c r="D97" i="2"/>
  <c r="D92" i="2"/>
  <c r="D603" i="2"/>
  <c r="D604" i="2"/>
  <c r="D605" i="2"/>
  <c r="D606" i="2"/>
  <c r="D607" i="2"/>
  <c r="D608" i="2"/>
  <c r="D609" i="2"/>
  <c r="D610" i="2"/>
  <c r="D611" i="2"/>
  <c r="D602" i="2"/>
  <c r="D596" i="2"/>
  <c r="D597" i="2"/>
  <c r="D598" i="2"/>
  <c r="D599" i="2"/>
  <c r="D600" i="2"/>
  <c r="D601" i="2"/>
  <c r="D588" i="2"/>
  <c r="D589" i="2"/>
  <c r="D590" i="2"/>
  <c r="D591" i="2"/>
  <c r="D592" i="2"/>
  <c r="D593" i="2"/>
  <c r="D594" i="2"/>
  <c r="D595" i="2"/>
  <c r="D587" i="2"/>
  <c r="D1044" i="2"/>
  <c r="D1045" i="2"/>
  <c r="D1046" i="2"/>
  <c r="D1047" i="2"/>
  <c r="D1048" i="2"/>
  <c r="D1049" i="2"/>
  <c r="D1050" i="2"/>
  <c r="D1051" i="2"/>
  <c r="D1052" i="2"/>
  <c r="D1043" i="2"/>
  <c r="D1217" i="2"/>
  <c r="D1215" i="2"/>
  <c r="D1216" i="2"/>
  <c r="D1204" i="2"/>
  <c r="D1205" i="2"/>
  <c r="D1206" i="2"/>
  <c r="D1207" i="2"/>
  <c r="D1208" i="2"/>
  <c r="D1209" i="2"/>
  <c r="D1210" i="2"/>
  <c r="D1211" i="2"/>
  <c r="D1212" i="2"/>
  <c r="D1213" i="2"/>
  <c r="D1214" i="2"/>
  <c r="D1203" i="2"/>
  <c r="D680" i="2"/>
  <c r="D679" i="2"/>
  <c r="D668" i="2"/>
  <c r="D669" i="2"/>
  <c r="D670" i="2"/>
  <c r="D671" i="2"/>
  <c r="D672" i="2"/>
  <c r="D673" i="2"/>
  <c r="D674" i="2"/>
  <c r="D675" i="2"/>
  <c r="D676" i="2"/>
  <c r="D677" i="2"/>
  <c r="D678" i="2"/>
  <c r="D656" i="2"/>
  <c r="D657" i="2"/>
  <c r="D658" i="2"/>
  <c r="D659" i="2"/>
  <c r="D660" i="2"/>
  <c r="D661" i="2"/>
  <c r="D662" i="2"/>
  <c r="D663" i="2"/>
  <c r="D664" i="2"/>
  <c r="D665" i="2"/>
  <c r="D666" i="2"/>
  <c r="D667" i="2"/>
  <c r="D655" i="2"/>
  <c r="D458" i="2"/>
  <c r="D459" i="2"/>
  <c r="D460" i="2"/>
  <c r="D461" i="2"/>
  <c r="D462" i="2"/>
  <c r="D463" i="2"/>
  <c r="D464" i="2"/>
  <c r="D465" i="2"/>
  <c r="D457" i="2"/>
  <c r="D261" i="2"/>
  <c r="D260" i="2"/>
  <c r="D141" i="2"/>
  <c r="D142" i="2"/>
  <c r="D143" i="2"/>
  <c r="D140" i="2"/>
  <c r="D135" i="2"/>
  <c r="D136" i="2"/>
  <c r="D137" i="2"/>
  <c r="D138" i="2"/>
  <c r="D139" i="2"/>
  <c r="D134" i="2"/>
  <c r="D129" i="2"/>
  <c r="D130" i="2"/>
  <c r="D131" i="2"/>
  <c r="D132" i="2"/>
  <c r="D133" i="2"/>
  <c r="D251" i="2"/>
  <c r="D382" i="2"/>
  <c r="D87" i="2"/>
  <c r="D88" i="2"/>
  <c r="D89" i="2"/>
  <c r="D90" i="2"/>
  <c r="D91" i="2"/>
  <c r="D101" i="2"/>
  <c r="D102" i="2"/>
  <c r="D103" i="2"/>
  <c r="D104" i="2"/>
  <c r="D105" i="2"/>
  <c r="D106" i="2"/>
  <c r="D107" i="2"/>
  <c r="D108" i="2"/>
  <c r="D252" i="2"/>
  <c r="D281" i="2"/>
  <c r="D282" i="2"/>
  <c r="D283" i="2"/>
  <c r="D284" i="2"/>
  <c r="D285" i="2"/>
  <c r="D286" i="2"/>
  <c r="D287" i="2"/>
  <c r="D288" i="2"/>
  <c r="D383" i="2"/>
  <c r="D384" i="2"/>
  <c r="D385" i="2"/>
  <c r="D386" i="2"/>
  <c r="D387" i="2"/>
  <c r="D388" i="2"/>
  <c r="D389" i="2"/>
  <c r="D390" i="2"/>
  <c r="D391" i="2"/>
  <c r="D392" i="2"/>
  <c r="D393" i="2"/>
  <c r="D394" i="2"/>
  <c r="D395" i="2"/>
  <c r="D396" i="2"/>
  <c r="D397" i="2"/>
  <c r="D398" i="2"/>
  <c r="D399" i="2"/>
  <c r="D646" i="2"/>
  <c r="D915" i="2"/>
  <c r="D916" i="2"/>
  <c r="D732" i="2"/>
  <c r="D733" i="2"/>
  <c r="D766" i="2"/>
  <c r="D767" i="2"/>
  <c r="D800" i="2"/>
  <c r="D801" i="2"/>
  <c r="D802" i="2"/>
  <c r="D122" i="2"/>
  <c r="D123" i="2"/>
  <c r="D124" i="2"/>
  <c r="D125" i="2"/>
  <c r="D126" i="2"/>
  <c r="D127" i="2"/>
  <c r="D128" i="2"/>
  <c r="D959" i="2"/>
  <c r="D958" i="2"/>
  <c r="D957" i="2"/>
  <c r="D956" i="2"/>
  <c r="D955" i="2"/>
  <c r="D954" i="2"/>
  <c r="D953" i="2"/>
  <c r="D1122" i="2"/>
  <c r="D952" i="2"/>
  <c r="D1121" i="2"/>
  <c r="D1120" i="2"/>
  <c r="D237" i="2"/>
  <c r="D236" i="2"/>
  <c r="D381" i="2"/>
  <c r="D121" i="2"/>
  <c r="D120" i="2"/>
  <c r="D119" i="2"/>
  <c r="D118" i="2"/>
  <c r="D117" i="2"/>
  <c r="D116" i="2"/>
  <c r="D115" i="2"/>
  <c r="D114" i="2"/>
  <c r="D113" i="2"/>
  <c r="D112" i="2"/>
  <c r="D111" i="2"/>
  <c r="D110" i="2"/>
  <c r="D109" i="2"/>
  <c r="D722" i="2"/>
  <c r="D1148" i="2"/>
  <c r="D1147" i="2"/>
  <c r="D1146" i="2"/>
  <c r="D1145" i="2"/>
  <c r="D1144" i="2"/>
  <c r="D1143" i="2"/>
  <c r="D1142" i="2"/>
  <c r="D1141" i="2"/>
  <c r="D1008" i="2"/>
  <c r="D1007" i="2"/>
  <c r="D1006" i="2"/>
  <c r="D1005" i="2"/>
  <c r="D1004" i="2"/>
  <c r="D1003" i="2"/>
  <c r="D1002" i="2"/>
  <c r="D1001" i="2"/>
  <c r="D1000" i="2"/>
  <c r="D999" i="2"/>
  <c r="D998" i="2"/>
  <c r="D997" i="2"/>
  <c r="D996" i="2"/>
  <c r="D995" i="2"/>
  <c r="D994" i="2"/>
  <c r="D993" i="2"/>
  <c r="D992" i="2"/>
  <c r="D991" i="2"/>
  <c r="D781" i="2"/>
  <c r="D780" i="2"/>
  <c r="D779" i="2"/>
  <c r="D778" i="2"/>
  <c r="D777" i="2"/>
  <c r="D776" i="2"/>
  <c r="D775" i="2"/>
  <c r="D774" i="2"/>
  <c r="D1187" i="2"/>
  <c r="D1186" i="2"/>
  <c r="D1185" i="2"/>
  <c r="D1184" i="2"/>
  <c r="D1183" i="2"/>
  <c r="D1182" i="2"/>
  <c r="D1169" i="2"/>
  <c r="D1168" i="2"/>
  <c r="D1167" i="2"/>
  <c r="D1166" i="2"/>
  <c r="D1165" i="2"/>
  <c r="D1164" i="2"/>
  <c r="D1163" i="2"/>
  <c r="D1162" i="2"/>
  <c r="D1161" i="2"/>
  <c r="D1160" i="2"/>
  <c r="D1159" i="2"/>
  <c r="D1158" i="2"/>
  <c r="D1157" i="2"/>
  <c r="D1156" i="2"/>
  <c r="D1155" i="2"/>
  <c r="D1154" i="2"/>
  <c r="D1153" i="2"/>
  <c r="D1152" i="2"/>
  <c r="D1151" i="2"/>
  <c r="D1150" i="2"/>
  <c r="D1149" i="2"/>
  <c r="D421" i="2"/>
  <c r="D420" i="2"/>
  <c r="D419" i="2"/>
  <c r="D418" i="2"/>
  <c r="D417" i="2"/>
  <c r="D416" i="2"/>
  <c r="D586" i="2"/>
  <c r="D585" i="2"/>
  <c r="D584" i="2"/>
  <c r="D583" i="2"/>
  <c r="D582" i="2"/>
  <c r="D581" i="2"/>
  <c r="D580" i="2"/>
  <c r="D579" i="2"/>
  <c r="D578" i="2"/>
  <c r="D577" i="2"/>
  <c r="D576" i="2"/>
  <c r="D575" i="2"/>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24" i="2"/>
  <c r="D23" i="2"/>
  <c r="D22" i="2"/>
  <c r="D21" i="2"/>
  <c r="D20" i="2"/>
  <c r="D19" i="2"/>
  <c r="D18" i="2"/>
  <c r="D17" i="2"/>
  <c r="D16" i="2"/>
  <c r="D15" i="2"/>
  <c r="D765" i="2"/>
  <c r="D764" i="2"/>
  <c r="D763" i="2"/>
  <c r="D762" i="2"/>
  <c r="D761" i="2"/>
  <c r="D760" i="2"/>
  <c r="D759" i="2"/>
  <c r="D758" i="2"/>
  <c r="D757" i="2"/>
  <c r="D756" i="2"/>
  <c r="D755" i="2"/>
  <c r="D754" i="2"/>
  <c r="D753" i="2"/>
  <c r="D752" i="2"/>
  <c r="D898" i="2"/>
  <c r="D899" i="2"/>
  <c r="D900" i="2"/>
  <c r="D901" i="2"/>
  <c r="D902" i="2"/>
  <c r="D903" i="2"/>
  <c r="D904" i="2"/>
  <c r="D905" i="2"/>
  <c r="D906" i="2"/>
  <c r="D907" i="2"/>
  <c r="D908" i="2"/>
  <c r="D909" i="2"/>
  <c r="D910" i="2"/>
  <c r="D911" i="2"/>
  <c r="D912" i="2"/>
  <c r="D913" i="2"/>
  <c r="D914" i="2"/>
  <c r="D897" i="2"/>
  <c r="D861" i="2"/>
  <c r="D860" i="2"/>
  <c r="D859" i="2"/>
  <c r="D773" i="2"/>
  <c r="D772" i="2"/>
  <c r="D771" i="2"/>
  <c r="D770" i="2"/>
  <c r="D769" i="2"/>
  <c r="D768" i="2"/>
  <c r="D259" i="2"/>
  <c r="D258" i="2"/>
  <c r="D257" i="2"/>
  <c r="D256" i="2"/>
  <c r="D255" i="2"/>
  <c r="D254" i="2"/>
  <c r="D253" i="2"/>
  <c r="D310" i="2"/>
  <c r="D309" i="2"/>
  <c r="D308" i="2"/>
  <c r="D307" i="2"/>
  <c r="D306" i="2"/>
  <c r="D305" i="2"/>
  <c r="D304" i="2"/>
  <c r="D303" i="2"/>
  <c r="D302" i="2"/>
  <c r="D301" i="2"/>
  <c r="D300" i="2"/>
  <c r="D415" i="2"/>
  <c r="D414" i="2"/>
  <c r="D413" i="2"/>
  <c r="D412" i="2"/>
  <c r="D411" i="2"/>
  <c r="D410" i="2"/>
  <c r="D409" i="2"/>
  <c r="D408" i="2"/>
  <c r="D407" i="2"/>
  <c r="D406"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1119" i="2"/>
  <c r="D1118" i="2"/>
  <c r="D1117" i="2"/>
  <c r="D1116" i="2"/>
  <c r="D1115" i="2"/>
  <c r="D1114" i="2"/>
  <c r="D1113" i="2"/>
  <c r="D1112" i="2"/>
  <c r="D1111" i="2"/>
  <c r="D1110" i="2"/>
  <c r="D1109" i="2"/>
  <c r="D1108" i="2"/>
  <c r="D1107" i="2"/>
  <c r="D1070" i="2"/>
  <c r="D1069" i="2"/>
  <c r="D1068" i="2"/>
  <c r="D1067" i="2"/>
  <c r="D1066" i="2"/>
  <c r="D1065" i="2"/>
  <c r="D1042" i="2"/>
  <c r="D1041" i="2"/>
  <c r="D1040" i="2"/>
  <c r="D1039" i="2"/>
  <c r="D1038" i="2"/>
  <c r="D1037" i="2"/>
  <c r="D1036" i="2"/>
  <c r="D1035" i="2"/>
  <c r="D1034" i="2"/>
  <c r="D1033" i="2"/>
  <c r="D1032" i="2"/>
  <c r="D1031" i="2"/>
  <c r="D1030" i="2"/>
  <c r="D1029" i="2"/>
  <c r="D1028" i="2"/>
  <c r="D1027" i="2"/>
  <c r="D299" i="2"/>
  <c r="D298" i="2"/>
  <c r="D297" i="2"/>
  <c r="D296" i="2"/>
  <c r="D295" i="2"/>
  <c r="D294" i="2"/>
  <c r="D293" i="2"/>
  <c r="D292" i="2"/>
  <c r="D291" i="2"/>
  <c r="D290" i="2"/>
  <c r="D289" i="2"/>
  <c r="D706" i="2"/>
  <c r="D705" i="2"/>
  <c r="D75" i="2"/>
  <c r="D74" i="2"/>
  <c r="D73" i="2"/>
  <c r="D72" i="2"/>
  <c r="D71" i="2"/>
  <c r="D70" i="2"/>
  <c r="D86" i="2"/>
  <c r="D85" i="2"/>
  <c r="D84" i="2"/>
  <c r="D83" i="2"/>
  <c r="D82" i="2"/>
  <c r="D81" i="2"/>
  <c r="D80" i="2"/>
  <c r="D79" i="2"/>
  <c r="D78" i="2"/>
  <c r="D77" i="2"/>
  <c r="D76" i="2"/>
  <c r="D1140" i="2"/>
  <c r="D1139" i="2"/>
  <c r="D1138" i="2"/>
  <c r="D1137" i="2"/>
  <c r="D1136" i="2"/>
  <c r="D1135" i="2"/>
  <c r="D1134" i="2"/>
  <c r="D1133" i="2"/>
  <c r="D1132" i="2"/>
  <c r="D1131" i="2"/>
  <c r="D1130" i="2"/>
  <c r="D1129" i="2"/>
  <c r="D1128" i="2"/>
  <c r="D1026" i="2"/>
  <c r="D1025" i="2"/>
  <c r="D1024" i="2"/>
  <c r="D1023" i="2"/>
  <c r="D1022" i="2"/>
  <c r="D1021" i="2"/>
  <c r="D1020" i="2"/>
  <c r="D1019" i="2"/>
  <c r="D1018" i="2"/>
  <c r="D1017" i="2"/>
  <c r="D1016" i="2"/>
  <c r="D1015" i="2"/>
  <c r="D1014" i="2"/>
  <c r="D1013" i="2"/>
  <c r="D1012" i="2"/>
  <c r="D1011" i="2"/>
  <c r="D1010" i="2"/>
  <c r="D1009" i="2"/>
  <c r="D951" i="2"/>
  <c r="D950" i="2"/>
  <c r="D949" i="2"/>
  <c r="D948" i="2"/>
  <c r="D947" i="2"/>
  <c r="D946" i="2"/>
  <c r="D945" i="2"/>
  <c r="D896" i="2"/>
  <c r="D895" i="2"/>
  <c r="D894" i="2"/>
  <c r="D893" i="2"/>
  <c r="D892" i="2"/>
  <c r="D891" i="2"/>
  <c r="D890" i="2"/>
  <c r="D889" i="2"/>
  <c r="D888" i="2"/>
  <c r="D887" i="2"/>
  <c r="D886" i="2"/>
  <c r="D885" i="2"/>
  <c r="D884" i="2"/>
  <c r="D883" i="2"/>
  <c r="D882" i="2"/>
  <c r="D881" i="2"/>
  <c r="D880" i="2"/>
  <c r="D879" i="2"/>
  <c r="D878" i="2"/>
  <c r="D877" i="2"/>
  <c r="D876" i="2"/>
  <c r="D875" i="2"/>
  <c r="D874" i="2"/>
  <c r="D873" i="2"/>
  <c r="D872" i="2"/>
  <c r="D871" i="2"/>
  <c r="D834" i="2"/>
  <c r="D833" i="2"/>
  <c r="D832" i="2"/>
  <c r="D831" i="2"/>
  <c r="D830" i="2"/>
  <c r="D829" i="2"/>
  <c r="D828" i="2"/>
  <c r="D827" i="2"/>
  <c r="D826" i="2"/>
  <c r="D825" i="2"/>
  <c r="D824" i="2"/>
  <c r="D799" i="2"/>
  <c r="D798" i="2"/>
  <c r="D797" i="2"/>
  <c r="D796" i="2"/>
  <c r="D795" i="2"/>
  <c r="D794" i="2"/>
  <c r="D793" i="2"/>
  <c r="D792" i="2"/>
  <c r="D791" i="2"/>
  <c r="D790" i="2"/>
  <c r="D789" i="2"/>
  <c r="D788" i="2"/>
  <c r="D787" i="2"/>
  <c r="D786" i="2"/>
  <c r="D785" i="2"/>
  <c r="D784" i="2"/>
  <c r="D783" i="2"/>
  <c r="D782" i="2"/>
  <c r="D405" i="2"/>
  <c r="D404" i="2"/>
  <c r="D403" i="2"/>
  <c r="D402" i="2"/>
  <c r="D401" i="2"/>
  <c r="D400" i="2"/>
  <c r="D328" i="2"/>
  <c r="D327" i="2"/>
  <c r="D326" i="2"/>
  <c r="D325" i="2"/>
  <c r="D324" i="2"/>
  <c r="D323" i="2"/>
  <c r="D322" i="2"/>
  <c r="D321" i="2"/>
  <c r="D320" i="2"/>
  <c r="D319" i="2"/>
  <c r="D318" i="2"/>
  <c r="D731" i="2"/>
  <c r="D730" i="2"/>
  <c r="D729" i="2"/>
  <c r="D728" i="2"/>
  <c r="D727" i="2"/>
  <c r="D726" i="2"/>
  <c r="D725" i="2"/>
  <c r="D724" i="2"/>
  <c r="D723" i="2"/>
  <c r="D721" i="2"/>
  <c r="D720" i="2"/>
  <c r="D719" i="2"/>
  <c r="D718" i="2"/>
  <c r="D717" i="2"/>
  <c r="D716" i="2"/>
  <c r="D715" i="2"/>
  <c r="D714" i="2"/>
  <c r="D713" i="2"/>
  <c r="D712" i="2"/>
  <c r="D711" i="2"/>
  <c r="D710" i="2"/>
  <c r="D709" i="2"/>
  <c r="D708" i="2"/>
  <c r="D643" i="2"/>
  <c r="D644" i="2"/>
  <c r="D645" i="2"/>
  <c r="D707" i="2"/>
  <c r="D642" i="2"/>
  <c r="D641" i="2"/>
  <c r="D640" i="2"/>
  <c r="D639" i="2"/>
  <c r="D638" i="2"/>
  <c r="D637" i="2"/>
  <c r="D636" i="2"/>
  <c r="D635" i="2"/>
  <c r="D634" i="2"/>
  <c r="D345" i="2"/>
  <c r="D344" i="2"/>
  <c r="D343" i="2"/>
  <c r="D342" i="2"/>
  <c r="D341" i="2"/>
  <c r="D340" i="2"/>
  <c r="D339" i="2"/>
  <c r="D338" i="2"/>
  <c r="D337" i="2"/>
  <c r="D336" i="2"/>
  <c r="D335" i="2"/>
  <c r="D334" i="2"/>
  <c r="D333" i="2"/>
  <c r="D332" i="2"/>
  <c r="D331" i="2"/>
  <c r="D330" i="2"/>
  <c r="D329" i="2"/>
  <c r="D250" i="2"/>
  <c r="D249" i="2"/>
  <c r="D239" i="2"/>
  <c r="D248" i="2"/>
  <c r="D247" i="2"/>
  <c r="D246" i="2"/>
  <c r="D245" i="2"/>
  <c r="D244" i="2"/>
  <c r="D243" i="2"/>
  <c r="D242" i="2"/>
  <c r="D241" i="2"/>
  <c r="D240" i="2"/>
  <c r="D238" i="2"/>
  <c r="D48" i="2"/>
  <c r="D47"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235" i="2"/>
  <c r="D234" i="2"/>
  <c r="D233" i="2"/>
  <c r="D232" i="2"/>
  <c r="D231" i="2"/>
  <c r="D230" i="2"/>
  <c r="D229" i="2"/>
  <c r="D228" i="2"/>
  <c r="D960" i="2"/>
  <c r="D1247" i="2"/>
  <c r="D1246" i="2"/>
  <c r="D1245" i="2"/>
  <c r="D1244" i="2"/>
  <c r="D1243" i="2"/>
  <c r="D1242" i="2"/>
  <c r="D1241" i="2"/>
  <c r="D1240" i="2"/>
  <c r="D1239" i="2"/>
  <c r="D1238" i="2"/>
  <c r="D1237" i="2"/>
  <c r="D1236" i="2"/>
  <c r="D1235" i="2"/>
  <c r="D1234" i="2"/>
  <c r="D1233" i="2"/>
  <c r="D1232" i="2"/>
  <c r="D1231" i="2"/>
  <c r="D1230" i="2"/>
  <c r="D1229" i="2"/>
  <c r="D654" i="2"/>
  <c r="D653" i="2"/>
  <c r="D652" i="2"/>
  <c r="D651" i="2"/>
  <c r="D650" i="2"/>
  <c r="D649" i="2"/>
  <c r="D648" i="2"/>
  <c r="D647" i="2"/>
  <c r="D226" i="2"/>
  <c r="D227" i="2"/>
  <c r="D262" i="2"/>
  <c r="D263" i="2"/>
  <c r="D264" i="2"/>
  <c r="D265" i="2"/>
  <c r="D266" i="2"/>
  <c r="D267" i="2"/>
  <c r="D268" i="2"/>
  <c r="D269" i="2"/>
  <c r="D270" i="2"/>
  <c r="D271" i="2"/>
  <c r="D272" i="2"/>
  <c r="D273" i="2"/>
  <c r="D311" i="2"/>
  <c r="D312" i="2"/>
  <c r="D313" i="2"/>
  <c r="D314" i="2"/>
  <c r="D315" i="2"/>
  <c r="D316" i="2"/>
  <c r="D317"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681" i="2"/>
  <c r="D682" i="2"/>
  <c r="D683" i="2"/>
  <c r="D684" i="2"/>
  <c r="D685" i="2"/>
  <c r="D686" i="2"/>
  <c r="D687" i="2"/>
  <c r="D688" i="2"/>
  <c r="D689" i="2"/>
  <c r="D690" i="2"/>
  <c r="D691" i="2"/>
  <c r="D692" i="2"/>
  <c r="D693" i="2"/>
  <c r="D694" i="2"/>
  <c r="D695" i="2"/>
  <c r="D696" i="2"/>
  <c r="D697" i="2"/>
  <c r="D698" i="2"/>
  <c r="D699" i="2"/>
  <c r="D700" i="2"/>
  <c r="D701" i="2"/>
  <c r="D702" i="2"/>
  <c r="D703" i="2"/>
  <c r="D704" i="2"/>
  <c r="D734" i="2"/>
  <c r="D735" i="2"/>
  <c r="D736" i="2"/>
  <c r="D737" i="2"/>
  <c r="D738" i="2"/>
  <c r="D739" i="2"/>
  <c r="D740" i="2"/>
  <c r="D741" i="2"/>
  <c r="D742" i="2"/>
  <c r="D743" i="2"/>
  <c r="D744" i="2"/>
  <c r="D745" i="2"/>
  <c r="D746" i="2"/>
  <c r="D747" i="2"/>
  <c r="D748" i="2"/>
  <c r="D749" i="2"/>
  <c r="D750" i="2"/>
  <c r="D751" i="2"/>
  <c r="D835" i="2"/>
  <c r="D836" i="2"/>
  <c r="D837" i="2"/>
  <c r="D838" i="2"/>
  <c r="D839" i="2"/>
  <c r="D840" i="2"/>
  <c r="D841" i="2"/>
  <c r="D842" i="2"/>
  <c r="D843" i="2"/>
  <c r="D844" i="2"/>
  <c r="D845" i="2"/>
  <c r="D846" i="2"/>
  <c r="D847" i="2"/>
  <c r="D848" i="2"/>
  <c r="D849" i="2"/>
  <c r="D850" i="2"/>
  <c r="D851" i="2"/>
  <c r="D852" i="2"/>
  <c r="D853" i="2"/>
  <c r="D854" i="2"/>
  <c r="D855" i="2"/>
  <c r="D856" i="2"/>
  <c r="D857"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1218" i="2"/>
  <c r="D1219" i="2"/>
  <c r="D1220" i="2"/>
  <c r="D1221" i="2"/>
  <c r="D1222" i="2"/>
  <c r="D1223" i="2"/>
  <c r="D1224" i="2"/>
  <c r="D1225" i="2"/>
  <c r="D1226" i="2"/>
  <c r="D1227" i="2"/>
  <c r="D1228" i="2"/>
  <c r="D68" i="2"/>
  <c r="D69" i="2"/>
  <c r="D1188" i="2"/>
  <c r="D1189" i="2"/>
  <c r="D1190" i="2"/>
  <c r="D1191" i="2"/>
  <c r="D1192" i="2"/>
  <c r="D1193" i="2"/>
  <c r="D1194" i="2"/>
  <c r="D1195" i="2"/>
  <c r="D1196" i="2"/>
  <c r="D1197" i="2"/>
  <c r="D1198" i="2"/>
  <c r="D1199" i="2"/>
  <c r="D187" i="2"/>
  <c r="D274" i="2"/>
  <c r="D275" i="2"/>
  <c r="D276" i="2"/>
  <c r="D277" i="2"/>
  <c r="D278" i="2"/>
  <c r="D279" i="2"/>
  <c r="D280" i="2"/>
  <c r="D2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Keller</author>
    <author>tc={06FB0C81-C98C-E14B-9EF9-CF14E8F55073}</author>
  </authors>
  <commentList>
    <comment ref="H131" authorId="0" shapeId="0" xr:uid="{00000000-0006-0000-0400-000001000000}">
      <text>
        <r>
          <rPr>
            <b/>
            <sz val="9"/>
            <color rgb="FF000000"/>
            <rFont val="Tahoma"/>
            <family val="2"/>
          </rPr>
          <t>Peter Keller:</t>
        </r>
        <r>
          <rPr>
            <sz val="9"/>
            <color rgb="FF000000"/>
            <rFont val="Tahoma"/>
            <family val="2"/>
          </rPr>
          <t xml:space="preserve">
</t>
        </r>
        <r>
          <rPr>
            <sz val="9"/>
            <color rgb="FF000000"/>
            <rFont val="Tahoma"/>
            <family val="2"/>
          </rPr>
          <t xml:space="preserve">7 of the organizations were not registered ENGOs, but Community Efforts (n=5) Collective/ Commission / Alliance / Association (n=1), and Government (n=1).
</t>
        </r>
      </text>
    </comment>
    <comment ref="K131" authorId="0" shapeId="0" xr:uid="{00000000-0006-0000-0400-000002000000}">
      <text>
        <r>
          <rPr>
            <b/>
            <sz val="9"/>
            <color rgb="FF000000"/>
            <rFont val="Tahoma"/>
            <family val="2"/>
          </rPr>
          <t>Peter Keller:</t>
        </r>
        <r>
          <rPr>
            <sz val="9"/>
            <color rgb="FF000000"/>
            <rFont val="Tahoma"/>
            <family val="2"/>
          </rPr>
          <t xml:space="preserve">
</t>
        </r>
        <r>
          <rPr>
            <sz val="9"/>
            <color rgb="FF000000"/>
            <rFont val="Tahoma"/>
            <family val="2"/>
          </rPr>
          <t xml:space="preserve">This database does not capture government departments or their programs, but includes quasi-government initiatives and agencies like the Puget Sound Partnership, the Centre for Urban Waters, and Ocean Networks Canada </t>
        </r>
      </text>
    </comment>
    <comment ref="L131" authorId="0" shapeId="0" xr:uid="{00000000-0006-0000-0400-000003000000}">
      <text>
        <r>
          <rPr>
            <b/>
            <sz val="9"/>
            <color rgb="FF000000"/>
            <rFont val="Tahoma"/>
            <family val="2"/>
          </rPr>
          <t>Peter Keller:</t>
        </r>
        <r>
          <rPr>
            <sz val="9"/>
            <color rgb="FF000000"/>
            <rFont val="Tahoma"/>
            <family val="2"/>
          </rPr>
          <t xml:space="preserve">
</t>
        </r>
        <r>
          <rPr>
            <sz val="9"/>
            <color rgb="FF000000"/>
            <rFont val="Tahoma"/>
            <family val="2"/>
          </rPr>
          <t>The database does not include individual First Nations or Tribes, but does include collective and formalized initiatives like the Fraser River Fisheries Alliance, the Protectors of the Salish Sea, and the Coast Protectors</t>
        </r>
      </text>
    </comment>
    <comment ref="M131" authorId="0" shapeId="0" xr:uid="{00000000-0006-0000-0400-000004000000}">
      <text>
        <r>
          <rPr>
            <b/>
            <sz val="9"/>
            <color rgb="FF000000"/>
            <rFont val="Tahoma"/>
            <family val="2"/>
          </rPr>
          <t>Peter Keller:</t>
        </r>
        <r>
          <rPr>
            <sz val="9"/>
            <color rgb="FF000000"/>
            <rFont val="Tahoma"/>
            <family val="2"/>
          </rPr>
          <t xml:space="preserve">
</t>
        </r>
        <r>
          <rPr>
            <sz val="9"/>
            <color rgb="FF000000"/>
            <rFont val="Tahoma"/>
            <family val="2"/>
          </rPr>
          <t>The database does not include individual university based research projects or laboratories or centers affiliated with individual researchers, but does include university level institutes, programs and facilities with a Salish Sea mandate, for example the Salish Sea Institute at Western Washington State University or Ocean Networks Canada, as well as significant initiatives like the  UBC-based Strait of Georgia Data Centre</t>
        </r>
      </text>
    </comment>
    <comment ref="N132" authorId="1" shapeId="0" xr:uid="{06FB0C81-C98C-E14B-9EF9-CF14E8F55073}">
      <text>
        <t>[Threaded comment]
Your version of Excel allows you to read this threaded comment; however, any edits to it will get removed if the file is opened in a newer version of Excel. Learn more: https://go.microsoft.com/fwlink/?linkid=870924
Comment:
    This figure is skewed significantly by Natural Resources Defense Council (700+ employees) and by Nature Conservancy Canada (220+ employees)</t>
      </text>
    </comment>
  </commentList>
</comments>
</file>

<file path=xl/sharedStrings.xml><?xml version="1.0" encoding="utf-8"?>
<sst xmlns="http://schemas.openxmlformats.org/spreadsheetml/2006/main" count="13096" uniqueCount="4681">
  <si>
    <t>Name</t>
  </si>
  <si>
    <t>Salish Sea Organization</t>
  </si>
  <si>
    <t>Georgia Strait Alliance</t>
  </si>
  <si>
    <t>Board Member</t>
  </si>
  <si>
    <t>Executive Director</t>
  </si>
  <si>
    <t>Raincoast Conservation Fund</t>
  </si>
  <si>
    <t>SeaDoc Society</t>
  </si>
  <si>
    <t>Science Director</t>
  </si>
  <si>
    <t>Science Advisor</t>
  </si>
  <si>
    <t>Acting Manager</t>
  </si>
  <si>
    <t>Islands Trust Conservancy</t>
  </si>
  <si>
    <t>Headquarters</t>
  </si>
  <si>
    <t>Address(es)</t>
  </si>
  <si>
    <t>Size</t>
  </si>
  <si>
    <t>Founded</t>
  </si>
  <si>
    <t>Vision</t>
  </si>
  <si>
    <t>Mission Statement</t>
  </si>
  <si>
    <t>Mandate/Goals</t>
  </si>
  <si>
    <t>Social Media</t>
  </si>
  <si>
    <t>Notes</t>
  </si>
  <si>
    <t>Who They Are</t>
  </si>
  <si>
    <t>What They Do</t>
  </si>
  <si>
    <t>Relation To Other Organizations</t>
  </si>
  <si>
    <t>Sidney, BC</t>
  </si>
  <si>
    <t>Eastsound, WA</t>
  </si>
  <si>
    <t>Victoria, BC</t>
  </si>
  <si>
    <t>Ocean Wise</t>
  </si>
  <si>
    <t>Vancouver, BC</t>
  </si>
  <si>
    <t>Puget Soundkeeper</t>
  </si>
  <si>
    <t>Seattle, WA</t>
  </si>
  <si>
    <t>Pacific Salmon Foundation</t>
  </si>
  <si>
    <t>Lopez, WA</t>
  </si>
  <si>
    <t>Focus Location</t>
  </si>
  <si>
    <t>Type</t>
  </si>
  <si>
    <t>Organization’s Focus(es)</t>
  </si>
  <si>
    <t>208-477 Wallace St., Nanaimo, BC V9R 5B7 
90-425 Carrall St., Vancouver, BC V6B 6E3</t>
  </si>
  <si>
    <t>2238 Harbour Road, Sidney, BC, V8L 2P6</t>
  </si>
  <si>
    <t>None</t>
  </si>
  <si>
    <t>Education &amp; Events</t>
  </si>
  <si>
    <t>Not Specified</t>
  </si>
  <si>
    <t>Numerous Sponsors</t>
  </si>
  <si>
    <t>200-1627 Fort Street, Victoria, BC, V8R 1H8</t>
  </si>
  <si>
    <t>Newsletters</t>
  </si>
  <si>
    <t>845 Avison Way, Vancouver, BC V6G 3E2</t>
  </si>
  <si>
    <t>Numerous projects</t>
  </si>
  <si>
    <t>Vancouver Aquarium</t>
  </si>
  <si>
    <t>Significant collaboration with academic institutions</t>
  </si>
  <si>
    <t>#107-130 Nickerson Street, Seattle, WA 98109</t>
  </si>
  <si>
    <t>PO Box 415, Lopez, WA 98261</t>
  </si>
  <si>
    <t>Unknown</t>
  </si>
  <si>
    <t>President; CEO</t>
  </si>
  <si>
    <t>Executive VP; COO</t>
  </si>
  <si>
    <t>Executive VP (Conservation)</t>
  </si>
  <si>
    <t>Vice President (Education &amp; Youth)</t>
  </si>
  <si>
    <t>Vice President (CORI Research)</t>
  </si>
  <si>
    <t>Vice President (External)</t>
  </si>
  <si>
    <t>Vice President (HR)</t>
  </si>
  <si>
    <t>Vice President (Vancouver Aquarium)</t>
  </si>
  <si>
    <t>Other Organization 2</t>
  </si>
  <si>
    <t>Position 2</t>
  </si>
  <si>
    <t xml:space="preserve">Boldt Communications </t>
  </si>
  <si>
    <t>Founder &amp; President</t>
  </si>
  <si>
    <t>West Coast Environmental Law</t>
  </si>
  <si>
    <t>Staff Lawyer</t>
  </si>
  <si>
    <t>Date Completed</t>
  </si>
  <si>
    <t>First Accessed</t>
  </si>
  <si>
    <t>Last Accessed</t>
  </si>
  <si>
    <t>Long Live the Kings</t>
  </si>
  <si>
    <t>450-1326 5th Avenue, Seattle, WA 98101</t>
  </si>
  <si>
    <t>Long Live The Kings</t>
  </si>
  <si>
    <t>Plum Creek</t>
  </si>
  <si>
    <t>(Former) Vice President</t>
  </si>
  <si>
    <t>(Former) Senior Vice President</t>
  </si>
  <si>
    <t>Cascadia Capital LLC</t>
  </si>
  <si>
    <t>Managing Director</t>
  </si>
  <si>
    <t>Madrona Ventuer Group</t>
  </si>
  <si>
    <t>Mercer Human Resources Consulting</t>
  </si>
  <si>
    <t>(Former) Managing Director</t>
  </si>
  <si>
    <t>Van Ness Feldman</t>
  </si>
  <si>
    <t>Senior Policy Counsel</t>
  </si>
  <si>
    <t>LifeWatch Services, Inc.</t>
  </si>
  <si>
    <t>Puget Sound Express</t>
  </si>
  <si>
    <t>Director of Sales</t>
  </si>
  <si>
    <t>Saltspring Ventures LLC</t>
  </si>
  <si>
    <t>CEO</t>
  </si>
  <si>
    <t>Founder</t>
  </si>
  <si>
    <t>Biocement Technologies</t>
  </si>
  <si>
    <t>Perkins Coie LLP</t>
  </si>
  <si>
    <t>Council</t>
  </si>
  <si>
    <t>Denny Miller Associates, Inc.</t>
  </si>
  <si>
    <t>President</t>
  </si>
  <si>
    <t>Idaho Fish and Game</t>
  </si>
  <si>
    <t>(Former) Chief of Wildlife</t>
  </si>
  <si>
    <t>University of Washington</t>
  </si>
  <si>
    <t>Professor</t>
  </si>
  <si>
    <t>Royal Bank of Canada</t>
  </si>
  <si>
    <t>Senior Vice President</t>
  </si>
  <si>
    <t>Nisqually Indian Tribe</t>
  </si>
  <si>
    <t>Natural Resources Director</t>
  </si>
  <si>
    <t>Thompson Consulting Group</t>
  </si>
  <si>
    <t xml:space="preserve">(Former) Director </t>
  </si>
  <si>
    <t>942 Deer Harbor Rd., Eastsound, WA 98245</t>
  </si>
  <si>
    <t>Other</t>
  </si>
  <si>
    <t>To provide thoughtful leadership in the conservation, restoration, and enhancement of Pacific salmon and their ecosystems. To bring salmon back, stream by stream, through strategic partnerships and leveraged use of resources</t>
  </si>
  <si>
    <t>To protect and preserve the waters of Puget Sound</t>
  </si>
  <si>
    <t>Our mission is to inspire the global community to become Ocean Wise by increasing its understanding, wonder, and appreciation for our oceans</t>
  </si>
  <si>
    <t>To protect and restore the marine environment and promote the sustainability of Georgia Strait, its adjoining waters, and communities</t>
  </si>
  <si>
    <t>Our mission for coastal British Columbia is to protect the habitats and resources of umbrella species. We believe this approach will help ensure the survival of all species and ecological processes that exist at different scales</t>
  </si>
  <si>
    <t>To ensure the health of marine wildlife and their ecosystems through science and education</t>
  </si>
  <si>
    <t>Our vision is a world in which oceans are healthy and flourishing</t>
  </si>
  <si>
    <t>Healthy, sustainable, and naturally diverse populations of Pacific salmon for the benefit of Canadians for generations to come. Effective stewardship of natural resources in B.C. and the Yukon to involve communities in decisions affecting Pacific salmon</t>
  </si>
  <si>
    <t>Salish Sea</t>
  </si>
  <si>
    <t>Coastal British Columbia</t>
  </si>
  <si>
    <t>Global Oceans; Salish Sea</t>
  </si>
  <si>
    <t>Puget Sound</t>
  </si>
  <si>
    <t>Hakai Institute</t>
  </si>
  <si>
    <t>Campbell River, BC</t>
  </si>
  <si>
    <t>Research Primary</t>
  </si>
  <si>
    <t>PO Box 25039, Campbell River, BC V9W 0B7
Multiple other locations</t>
  </si>
  <si>
    <t>Tula Foundation</t>
  </si>
  <si>
    <t>Our mission is to understand the coastal ecology of British Columbia; to uncover its past, monitor its present, and protect its future</t>
  </si>
  <si>
    <t>Living Oceans</t>
  </si>
  <si>
    <t>Sointula, BC</t>
  </si>
  <si>
    <t>Ecotrust</t>
  </si>
  <si>
    <t>Past President</t>
  </si>
  <si>
    <t>World Ocean Observatory</t>
  </si>
  <si>
    <t>Science and Policy Director</t>
  </si>
  <si>
    <t>BCIT</t>
  </si>
  <si>
    <t>Executive Director, Indigenous Initiatives and Partnerships</t>
  </si>
  <si>
    <t>University of Victoria</t>
  </si>
  <si>
    <t>Memorial University</t>
  </si>
  <si>
    <t>Simon Fraser University</t>
  </si>
  <si>
    <t>C-Tow Marine Assistance Ltd.</t>
  </si>
  <si>
    <t>PO Box 320, Sointula, BC V0N 3E0
7-650 Clyde Avenue, West Vancouver, BC V7T 1E2</t>
  </si>
  <si>
    <t>Canada's oceans are sustainably managed and thriving with abundant and diverse sea life that supports vibrant and resilient communities</t>
  </si>
  <si>
    <t>Living Oceans Society</t>
  </si>
  <si>
    <t>Fraser Riverkeeper</t>
  </si>
  <si>
    <t>90-425 Carrall St., Vancouver, BC V6B 6E3</t>
  </si>
  <si>
    <t>Swim Drink Fish</t>
  </si>
  <si>
    <t>Vice President</t>
  </si>
  <si>
    <t>Riverkeeper and Partnership Lead (Western Canada)</t>
  </si>
  <si>
    <t>Website</t>
  </si>
  <si>
    <t>Date Accessed</t>
  </si>
  <si>
    <t xml:space="preserve">Living Oceans </t>
  </si>
  <si>
    <t>https://livingoceans.org/</t>
  </si>
  <si>
    <t xml:space="preserve">Raincoast Conservation Foundation </t>
  </si>
  <si>
    <t>http://www.islandstrustconservancy.ca/</t>
  </si>
  <si>
    <t xml:space="preserve">Nature Conservancy </t>
  </si>
  <si>
    <t>http://www.natureconservancy.ca/en/where-we-work/british-columbia/our-work/salish-sea.html</t>
  </si>
  <si>
    <t xml:space="preserve">SeaDoc Society </t>
  </si>
  <si>
    <t>https://www.seadocsociety.org/</t>
  </si>
  <si>
    <t xml:space="preserve">Wilderness Committee </t>
  </si>
  <si>
    <t>https://www.wildernesscommittee.org/</t>
  </si>
  <si>
    <t xml:space="preserve">Students for the Salish Sea </t>
  </si>
  <si>
    <t>https://www.studentsforthesalishsea.org/</t>
  </si>
  <si>
    <t xml:space="preserve">Emerald Sea Protection Society </t>
  </si>
  <si>
    <t xml:space="preserve">Shaw Center for the Salish Sea </t>
  </si>
  <si>
    <t>Coast Protectors</t>
  </si>
  <si>
    <t xml:space="preserve">Sea Change Conservation Society </t>
  </si>
  <si>
    <t>https://seachangesociety.com/</t>
  </si>
  <si>
    <t>https://www.psf.ca/about</t>
  </si>
  <si>
    <t xml:space="preserve">National Wildlife Foundation </t>
  </si>
  <si>
    <t>https://www.nwf.org/Northern-Rockies-and-Pacific-Region</t>
  </si>
  <si>
    <t>https://www.urbanwaters.org/</t>
  </si>
  <si>
    <t>http://coalitiontoprotectpugetsoundhabitat.org/</t>
  </si>
  <si>
    <t xml:space="preserve">Puget Soundkeeper </t>
  </si>
  <si>
    <t>https://pugetsoundkeeper.org/</t>
  </si>
  <si>
    <t>Kwiaht</t>
  </si>
  <si>
    <t>http://www.kwiaht.org/index.htm</t>
  </si>
  <si>
    <t>https://www.pnwsalmoncenter.org/</t>
  </si>
  <si>
    <t xml:space="preserve">Georgia Strait Alliance </t>
  </si>
  <si>
    <t xml:space="preserve">Veins of Life Watershed Society </t>
  </si>
  <si>
    <t>http://www.salishsea.ca/</t>
  </si>
  <si>
    <t xml:space="preserve">Eagle Wing Tours </t>
  </si>
  <si>
    <t>https://www.eaglewingtours.com/how-you-have-helped-the-salish-sea-this-year/</t>
  </si>
  <si>
    <t xml:space="preserve">Prince of Whales </t>
  </si>
  <si>
    <t>https://princeofwhales.com/conservation/</t>
  </si>
  <si>
    <t xml:space="preserve">Orca Spirit Adventures </t>
  </si>
  <si>
    <t>https://orcaspirit.com/sustainability/supporting-research-conservation/</t>
  </si>
  <si>
    <t xml:space="preserve">Sidney Whale Watching </t>
  </si>
  <si>
    <t xml:space="preserve">Vancouver Whale Watching </t>
  </si>
  <si>
    <t xml:space="preserve">Vancouver Island Whale Watch </t>
  </si>
  <si>
    <t>https://www.vancouverislandwhalewatch.com/our-commitment-to-conservation</t>
  </si>
  <si>
    <t xml:space="preserve">Pacific Whale Watch Association </t>
  </si>
  <si>
    <t>https://www.pacificwhalewatchassociation.com/conservation</t>
  </si>
  <si>
    <t xml:space="preserve">Ocean Ecoventures </t>
  </si>
  <si>
    <t>https://oceanecoventures.com/conservation/</t>
  </si>
  <si>
    <t xml:space="preserve">Center for Whale Research </t>
  </si>
  <si>
    <t>https://www.whaleresearch.com/orcasurveycenter</t>
  </si>
  <si>
    <t xml:space="preserve">Fraser Valley Watershed Coalition </t>
  </si>
  <si>
    <t>https://fvwc.chilliwackgraphicdesign.com/</t>
  </si>
  <si>
    <t xml:space="preserve">Seaquaria </t>
  </si>
  <si>
    <t>https://seaquaria.org/</t>
  </si>
  <si>
    <t xml:space="preserve">Gulf Islands Alliance </t>
  </si>
  <si>
    <t xml:space="preserve">Stewardship Centre for British Columbia </t>
  </si>
  <si>
    <t>https://stewardshipcentrebc.ca/</t>
  </si>
  <si>
    <t xml:space="preserve">Oil Spill Task Force </t>
  </si>
  <si>
    <t>http://oilspilltaskforce.org/</t>
  </si>
  <si>
    <t>Information Completed?</t>
  </si>
  <si>
    <t>Conservation Primary</t>
  </si>
  <si>
    <t>Clear Seas</t>
  </si>
  <si>
    <t>https://clearseas.org/en/about/</t>
  </si>
  <si>
    <t>https://www.portvancouver.com/</t>
  </si>
  <si>
    <t>Port of Vancouver</t>
  </si>
  <si>
    <t>SeaLegacy</t>
  </si>
  <si>
    <t>https://www.sealegacy.org/</t>
  </si>
  <si>
    <t>Sierra Club BC</t>
  </si>
  <si>
    <t>https://sierraclub.bc.ca/campaigns/</t>
  </si>
  <si>
    <t>Whale Museum</t>
  </si>
  <si>
    <t>https://whalemuseum.org/</t>
  </si>
  <si>
    <t>Education Primary</t>
  </si>
  <si>
    <t>Seaquaria</t>
  </si>
  <si>
    <t>Center for Whale Research</t>
  </si>
  <si>
    <t>https://www.raincoast.org/</t>
  </si>
  <si>
    <t>Wilderness Committee</t>
  </si>
  <si>
    <t>46 East 6th Avenue, Vancouver, BC V5T 1J4</t>
  </si>
  <si>
    <t>National Campaign Director</t>
  </si>
  <si>
    <t>Annual Giving Manager</t>
  </si>
  <si>
    <t>Production Director</t>
  </si>
  <si>
    <t>To Protect Canada's life-giving biological diversity through strategic research and grassroots public education</t>
  </si>
  <si>
    <t>Northwest Aquatic and Marine Educators</t>
  </si>
  <si>
    <t>http://www.pacname.org/</t>
  </si>
  <si>
    <t>https://www.gulfislandsalliance.ca/</t>
  </si>
  <si>
    <t>Core</t>
  </si>
  <si>
    <t>Board</t>
  </si>
  <si>
    <t>7+</t>
  </si>
  <si>
    <t>Senior Leadership</t>
  </si>
  <si>
    <t>Facebook</t>
  </si>
  <si>
    <t>Twitter</t>
  </si>
  <si>
    <t>Instagram</t>
  </si>
  <si>
    <t>Pintrist</t>
  </si>
  <si>
    <t>YouTube</t>
  </si>
  <si>
    <t>Vimeo</t>
  </si>
  <si>
    <t>Mark</t>
  </si>
  <si>
    <t>Mattson</t>
  </si>
  <si>
    <t>Krystyn</t>
  </si>
  <si>
    <t>Tully</t>
  </si>
  <si>
    <t>Lauren</t>
  </si>
  <si>
    <t>Leslie</t>
  </si>
  <si>
    <t>Boldt</t>
  </si>
  <si>
    <t>Rachel</t>
  </si>
  <si>
    <t>Forbes</t>
  </si>
  <si>
    <t>Ken</t>
  </si>
  <si>
    <t>Coach</t>
  </si>
  <si>
    <t>Aaron</t>
  </si>
  <si>
    <t>Nabata</t>
  </si>
  <si>
    <t>Kathy</t>
  </si>
  <si>
    <t>Fletcher</t>
  </si>
  <si>
    <t>Tess</t>
  </si>
  <si>
    <t>Action</t>
  </si>
  <si>
    <t>Angharad</t>
  </si>
  <si>
    <t>Davies</t>
  </si>
  <si>
    <t>Zoe</t>
  </si>
  <si>
    <t>Greenberg</t>
  </si>
  <si>
    <t>Stephanie</t>
  </si>
  <si>
    <t>Schiffmacher</t>
  </si>
  <si>
    <t>Kristen</t>
  </si>
  <si>
    <t>Street</t>
  </si>
  <si>
    <t>Duncan</t>
  </si>
  <si>
    <t>Wlodarczak</t>
  </si>
  <si>
    <t>Christianne</t>
  </si>
  <si>
    <t>Wilhelmson</t>
  </si>
  <si>
    <t>Kate-Louise</t>
  </si>
  <si>
    <t>Stamford</t>
  </si>
  <si>
    <t>Sue</t>
  </si>
  <si>
    <t>Linda</t>
  </si>
  <si>
    <t>Adams</t>
  </si>
  <si>
    <t>Donald</t>
  </si>
  <si>
    <t>Clarke</t>
  </si>
  <si>
    <t>Doug</t>
  </si>
  <si>
    <t>Fenton</t>
  </si>
  <si>
    <t>Susan</t>
  </si>
  <si>
    <t>Hannon</t>
  </si>
  <si>
    <t>Kate</t>
  </si>
  <si>
    <t>Emmings</t>
  </si>
  <si>
    <t>Russel</t>
  </si>
  <si>
    <t>Barsh</t>
  </si>
  <si>
    <t>Milla</t>
  </si>
  <si>
    <t>Prince</t>
  </si>
  <si>
    <t>Shona</t>
  </si>
  <si>
    <t>Aitken</t>
  </si>
  <si>
    <t>Keshema</t>
  </si>
  <si>
    <t>May</t>
  </si>
  <si>
    <t>Astrid</t>
  </si>
  <si>
    <t>Scholz</t>
  </si>
  <si>
    <t>Tundi</t>
  </si>
  <si>
    <t>Kory</t>
  </si>
  <si>
    <t>Wilson</t>
  </si>
  <si>
    <t>Phillip</t>
  </si>
  <si>
    <t>Dearden</t>
  </si>
  <si>
    <t>Rodolphe</t>
  </si>
  <si>
    <t>Devillers</t>
  </si>
  <si>
    <t>Evelyn</t>
  </si>
  <si>
    <t>Pinkerton</t>
  </si>
  <si>
    <t>Andrew</t>
  </si>
  <si>
    <t>Cardiff</t>
  </si>
  <si>
    <t>Karen</t>
  </si>
  <si>
    <t>Wristen</t>
  </si>
  <si>
    <t>Jim</t>
  </si>
  <si>
    <t>Youngren</t>
  </si>
  <si>
    <t>Bob</t>
  </si>
  <si>
    <t>Jirsa</t>
  </si>
  <si>
    <t>Mentor</t>
  </si>
  <si>
    <t>James</t>
  </si>
  <si>
    <t>Kraft</t>
  </si>
  <si>
    <t>Brian</t>
  </si>
  <si>
    <t>Bogen</t>
  </si>
  <si>
    <t>Gerry</t>
  </si>
  <si>
    <t>Tom</t>
  </si>
  <si>
    <t>Alberg</t>
  </si>
  <si>
    <t>Boyden</t>
  </si>
  <si>
    <t>Norm</t>
  </si>
  <si>
    <t>Dicks</t>
  </si>
  <si>
    <t>David</t>
  </si>
  <si>
    <t>Dufenhorst</t>
  </si>
  <si>
    <t>Scott</t>
  </si>
  <si>
    <t>Grimm</t>
  </si>
  <si>
    <t>Leah</t>
  </si>
  <si>
    <t>Hair</t>
  </si>
  <si>
    <t>Sarah</t>
  </si>
  <si>
    <t>Hanke</t>
  </si>
  <si>
    <t>Kellogg</t>
  </si>
  <si>
    <t>Little</t>
  </si>
  <si>
    <t>Miller</t>
  </si>
  <si>
    <t>JJ</t>
  </si>
  <si>
    <t>Gould</t>
  </si>
  <si>
    <t>Lisa</t>
  </si>
  <si>
    <t>Seeb</t>
  </si>
  <si>
    <t>Steven</t>
  </si>
  <si>
    <t>Spence</t>
  </si>
  <si>
    <t>Troutt</t>
  </si>
  <si>
    <t>Tim</t>
  </si>
  <si>
    <t>Thompson</t>
  </si>
  <si>
    <t>Mike</t>
  </si>
  <si>
    <t>Voegtlin</t>
  </si>
  <si>
    <t>Sheri</t>
  </si>
  <si>
    <t>Ward</t>
  </si>
  <si>
    <t>Lasse</t>
  </si>
  <si>
    <t>Gustavsson</t>
  </si>
  <si>
    <t>Clint</t>
  </si>
  <si>
    <t>Wright</t>
  </si>
  <si>
    <t>Carlos</t>
  </si>
  <si>
    <t>Drews</t>
  </si>
  <si>
    <t>Bartram</t>
  </si>
  <si>
    <t>Peter</t>
  </si>
  <si>
    <t>Ross</t>
  </si>
  <si>
    <t>Jeremy</t>
  </si>
  <si>
    <t>Douglas</t>
  </si>
  <si>
    <t>Edwina</t>
  </si>
  <si>
    <t>Doran</t>
  </si>
  <si>
    <t>Jake</t>
  </si>
  <si>
    <t>Veasey</t>
  </si>
  <si>
    <t>Barbara</t>
  </si>
  <si>
    <t>Celeste</t>
  </si>
  <si>
    <t>Haldane</t>
  </si>
  <si>
    <t>Christian</t>
  </si>
  <si>
    <t>Baxter</t>
  </si>
  <si>
    <t>Dan</t>
  </si>
  <si>
    <t>George</t>
  </si>
  <si>
    <t>Derral</t>
  </si>
  <si>
    <t>Moriyama</t>
  </si>
  <si>
    <t>Dixie</t>
  </si>
  <si>
    <t>Sullivan</t>
  </si>
  <si>
    <t>Guy</t>
  </si>
  <si>
    <t>Dean</t>
  </si>
  <si>
    <t>Helen</t>
  </si>
  <si>
    <t>Sheridan</t>
  </si>
  <si>
    <t>Ian</t>
  </si>
  <si>
    <t>Warner</t>
  </si>
  <si>
    <t>Janet</t>
  </si>
  <si>
    <t>Landucci</t>
  </si>
  <si>
    <t>Keith</t>
  </si>
  <si>
    <t>Spencer</t>
  </si>
  <si>
    <t>Stewart</t>
  </si>
  <si>
    <t>Ninu</t>
  </si>
  <si>
    <t>Gill</t>
  </si>
  <si>
    <t>Randy</t>
  </si>
  <si>
    <t>Pratt</t>
  </si>
  <si>
    <t>Shepherd</t>
  </si>
  <si>
    <t>TJ</t>
  </si>
  <si>
    <t>Schmaltz</t>
  </si>
  <si>
    <t>Michael</t>
  </si>
  <si>
    <t>Meneer</t>
  </si>
  <si>
    <t>Jason</t>
  </si>
  <si>
    <t>Hwang</t>
  </si>
  <si>
    <t>Hudson</t>
  </si>
  <si>
    <t>Anson</t>
  </si>
  <si>
    <t>Frost</t>
  </si>
  <si>
    <t>Kevin</t>
  </si>
  <si>
    <t>Nugent</t>
  </si>
  <si>
    <t>Trevor</t>
  </si>
  <si>
    <t>Beaty</t>
  </si>
  <si>
    <t>Bruce</t>
  </si>
  <si>
    <t>Bell</t>
  </si>
  <si>
    <t>Bond</t>
  </si>
  <si>
    <t>Flowerdew</t>
  </si>
  <si>
    <t>Brenda</t>
  </si>
  <si>
    <t>Gaertner</t>
  </si>
  <si>
    <t>Jeff</t>
  </si>
  <si>
    <t>Giesbrecht</t>
  </si>
  <si>
    <t>Lanigan</t>
  </si>
  <si>
    <t>Murray</t>
  </si>
  <si>
    <t>Ned</t>
  </si>
  <si>
    <t>Pottinger</t>
  </si>
  <si>
    <t>Quigley</t>
  </si>
  <si>
    <t>Paul</t>
  </si>
  <si>
    <t>Sprout</t>
  </si>
  <si>
    <t>Don</t>
  </si>
  <si>
    <t>Swoboda</t>
  </si>
  <si>
    <t>Walt</t>
  </si>
  <si>
    <t>Tabler</t>
  </si>
  <si>
    <t>Alana</t>
  </si>
  <si>
    <t>Knaster</t>
  </si>
  <si>
    <t>Jonathan</t>
  </si>
  <si>
    <t>McKee</t>
  </si>
  <si>
    <t>Putnam</t>
  </si>
  <si>
    <t>Josh</t>
  </si>
  <si>
    <t>Osborne-Klein</t>
  </si>
  <si>
    <t>Patricia</t>
  </si>
  <si>
    <t>Baird</t>
  </si>
  <si>
    <t>Chambers</t>
  </si>
  <si>
    <t>Andy</t>
  </si>
  <si>
    <t>Foster</t>
  </si>
  <si>
    <t>Frodge</t>
  </si>
  <si>
    <t>Johnson</t>
  </si>
  <si>
    <t>Matt</t>
  </si>
  <si>
    <t>Madeline</t>
  </si>
  <si>
    <t>Kass</t>
  </si>
  <si>
    <t>Ochoa</t>
  </si>
  <si>
    <t>Pflaumer</t>
  </si>
  <si>
    <t>Pere</t>
  </si>
  <si>
    <t>Selles</t>
  </si>
  <si>
    <t>Allie</t>
  </si>
  <si>
    <t>Bryce</t>
  </si>
  <si>
    <t>Williams</t>
  </si>
  <si>
    <t>Chris</t>
  </si>
  <si>
    <t>Rilling</t>
  </si>
  <si>
    <t>Maureen</t>
  </si>
  <si>
    <t>Gordon</t>
  </si>
  <si>
    <t>Misty</t>
  </si>
  <si>
    <t>MacDuffee</t>
  </si>
  <si>
    <t>Jane</t>
  </si>
  <si>
    <t>Woodland</t>
  </si>
  <si>
    <t>Corey</t>
  </si>
  <si>
    <t>Peet</t>
  </si>
  <si>
    <t>Genovali</t>
  </si>
  <si>
    <t>Audrey</t>
  </si>
  <si>
    <t>Benedict</t>
  </si>
  <si>
    <t>Campion</t>
  </si>
  <si>
    <t>Janice</t>
  </si>
  <si>
    <t>D’Amato</t>
  </si>
  <si>
    <t>Laura</t>
  </si>
  <si>
    <t>Ashley</t>
  </si>
  <si>
    <t>Ebbeler</t>
  </si>
  <si>
    <t>Ardi</t>
  </si>
  <si>
    <t>Kveven</t>
  </si>
  <si>
    <t>Joanne</t>
  </si>
  <si>
    <t>Watts</t>
  </si>
  <si>
    <t>Jess</t>
  </si>
  <si>
    <t>Newley</t>
  </si>
  <si>
    <t>Ingrid</t>
  </si>
  <si>
    <t>Rasch</t>
  </si>
  <si>
    <t>Rhodes</t>
  </si>
  <si>
    <t>Emery</t>
  </si>
  <si>
    <t>Dave</t>
  </si>
  <si>
    <t>Roberts</t>
  </si>
  <si>
    <t>Rochelle</t>
  </si>
  <si>
    <t>Severson</t>
  </si>
  <si>
    <t>Kirsten</t>
  </si>
  <si>
    <t>Gilardi</t>
  </si>
  <si>
    <t>Eric</t>
  </si>
  <si>
    <t>Anderson</t>
  </si>
  <si>
    <t>Meg</t>
  </si>
  <si>
    <t>Chadsey</t>
  </si>
  <si>
    <t>Currens</t>
  </si>
  <si>
    <t>Jamie</t>
  </si>
  <si>
    <t>Donatuto</t>
  </si>
  <si>
    <t>Martin</t>
  </si>
  <si>
    <t>Haulena</t>
  </si>
  <si>
    <t>Marco</t>
  </si>
  <si>
    <t>Hatch</t>
  </si>
  <si>
    <t>Christine</t>
  </si>
  <si>
    <t>Kerry</t>
  </si>
  <si>
    <t>Naish</t>
  </si>
  <si>
    <t>Marguerite</t>
  </si>
  <si>
    <t>Pappaioanou</t>
  </si>
  <si>
    <t>Joanna</t>
  </si>
  <si>
    <t>Smith</t>
  </si>
  <si>
    <t>Billie</t>
  </si>
  <si>
    <t>Swalla</t>
  </si>
  <si>
    <t>Watson</t>
  </si>
  <si>
    <t>Katherine</t>
  </si>
  <si>
    <t>Wellman</t>
  </si>
  <si>
    <t>West</t>
  </si>
  <si>
    <t>Joe</t>
  </si>
  <si>
    <t>Gaydos</t>
  </si>
  <si>
    <t>Kegan</t>
  </si>
  <si>
    <t>Pepper-Smith</t>
  </si>
  <si>
    <t>Rodrigo</t>
  </si>
  <si>
    <t>Samayoa</t>
  </si>
  <si>
    <t>Bryan</t>
  </si>
  <si>
    <t>Joe-Yeso</t>
  </si>
  <si>
    <t>Millsip</t>
  </si>
  <si>
    <t>Shannon</t>
  </si>
  <si>
    <t>Daub</t>
  </si>
  <si>
    <t>Emet</t>
  </si>
  <si>
    <t>Davis</t>
  </si>
  <si>
    <t>Paula</t>
  </si>
  <si>
    <t>Neuman</t>
  </si>
  <si>
    <t>Beth</t>
  </si>
  <si>
    <t>Torrance</t>
  </si>
  <si>
    <t>Coste</t>
  </si>
  <si>
    <t>Dena</t>
  </si>
  <si>
    <t>Ellery</t>
  </si>
  <si>
    <t>Fox</t>
  </si>
  <si>
    <t>Ellen Fast</t>
  </si>
  <si>
    <t>Brown Hornor</t>
  </si>
  <si>
    <t>Spring Agardy</t>
  </si>
  <si>
    <t>Meens Thistle</t>
  </si>
  <si>
    <t>Van Bryce</t>
  </si>
  <si>
    <t>Kreuder Johnson</t>
  </si>
  <si>
    <t>Surname</t>
  </si>
  <si>
    <t>Given Name</t>
  </si>
  <si>
    <t>https://vancouverwhalewatch.com/responsibility.html</t>
  </si>
  <si>
    <t>https://www.salishseacentre.org/</t>
  </si>
  <si>
    <t>https://sidneywhalewatching.com/conservation/</t>
  </si>
  <si>
    <t>https://www.coastprotectors.ca/</t>
  </si>
  <si>
    <t>https://www.emeraldseasociety.ca/</t>
  </si>
  <si>
    <t>https://georgiastrait.org/</t>
  </si>
  <si>
    <t>Audience</t>
  </si>
  <si>
    <t>General Public</t>
  </si>
  <si>
    <t>Policy Makers</t>
  </si>
  <si>
    <t>Podcasts</t>
  </si>
  <si>
    <t>Classroom/
Youth Events</t>
  </si>
  <si>
    <t>Conservation</t>
  </si>
  <si>
    <t>Research</t>
  </si>
  <si>
    <t>Education</t>
  </si>
  <si>
    <t>Friday Harbor, WA</t>
  </si>
  <si>
    <t>PO Box 1577 , Friday Harbor, WA 98250</t>
  </si>
  <si>
    <t>Government</t>
  </si>
  <si>
    <t>University</t>
  </si>
  <si>
    <t>Organization Type</t>
  </si>
  <si>
    <t>NPO</t>
  </si>
  <si>
    <t>Balcomb</t>
  </si>
  <si>
    <t>Kenneth</t>
  </si>
  <si>
    <t>Founder/Principle Investigator</t>
  </si>
  <si>
    <t>van Ginneken</t>
  </si>
  <si>
    <t>Co-Principle Investigator</t>
  </si>
  <si>
    <t>Scientists/
Managers</t>
  </si>
  <si>
    <t xml:space="preserve"> </t>
  </si>
  <si>
    <t>Coalition to Protect Puget Sound</t>
  </si>
  <si>
    <t>Wild Fish Conservancy</t>
  </si>
  <si>
    <t>http://wildfishconservancy.org/</t>
  </si>
  <si>
    <t>Legal</t>
  </si>
  <si>
    <t>Olympia, WA</t>
  </si>
  <si>
    <t>None Specified</t>
  </si>
  <si>
    <t>Beardslee</t>
  </si>
  <si>
    <t>Kurt</t>
  </si>
  <si>
    <t>Glasgow</t>
  </si>
  <si>
    <t>Director of Science and Research (Ecology)</t>
  </si>
  <si>
    <t>Wait</t>
  </si>
  <si>
    <t>Micah</t>
  </si>
  <si>
    <t>Director of Conservation</t>
  </si>
  <si>
    <t>Candace</t>
  </si>
  <si>
    <t>Conroy</t>
  </si>
  <si>
    <t>Stephen</t>
  </si>
  <si>
    <t>Senior Ecologist</t>
  </si>
  <si>
    <t>King County Department of Transportation</t>
  </si>
  <si>
    <t>Jennings</t>
  </si>
  <si>
    <t>Vance</t>
  </si>
  <si>
    <t>Lewis</t>
  </si>
  <si>
    <t>Hugh</t>
  </si>
  <si>
    <t>Secretary/Treasurer</t>
  </si>
  <si>
    <t>Stanford</t>
  </si>
  <si>
    <t>Jack</t>
  </si>
  <si>
    <t>Secondary Position</t>
  </si>
  <si>
    <t>Other Key Positions</t>
  </si>
  <si>
    <t>Other Key Position Organization</t>
  </si>
  <si>
    <t>Lichatowich</t>
  </si>
  <si>
    <t>Chief of Fisheries Research</t>
  </si>
  <si>
    <t>Oregon Department of Fish and Wildlife</t>
  </si>
  <si>
    <t>MacKenzie</t>
  </si>
  <si>
    <t>Graham</t>
  </si>
  <si>
    <t>Aquatic Biologist</t>
  </si>
  <si>
    <t>Weyerhaeuser</t>
  </si>
  <si>
    <t>Richard</t>
  </si>
  <si>
    <t>Montgomery</t>
  </si>
  <si>
    <t>Duvall, WA</t>
  </si>
  <si>
    <t>15629 Main Street NE, Duvall, WA 98019</t>
  </si>
  <si>
    <t>1989
 (as Washington Trout)</t>
  </si>
  <si>
    <t>Wild Fish Conservancy is a nonprofit conservation ecology organization headquartered in WA and dedicated to preserving, protecting, and restoring the northwest's wild fish and the ecosystem they depend on, through science, education, and advocacy</t>
  </si>
  <si>
    <t>Washington Coast Restoration Initiative</t>
  </si>
  <si>
    <t>https://www.washingtonnature.org/marine/coastalrestoration/main</t>
  </si>
  <si>
    <t>Wild Fish Conservancy Northwest</t>
  </si>
  <si>
    <t>Pacific Northwest</t>
  </si>
  <si>
    <t>Emerald Sea Protection Society</t>
  </si>
  <si>
    <t>Parent Organization/
Broader Initiative</t>
  </si>
  <si>
    <t>Global Ghost Gear Initiative</t>
  </si>
  <si>
    <t>Bourton</t>
  </si>
  <si>
    <t>Gulf Islands Alliance</t>
  </si>
  <si>
    <t>Salt Spring Island, BC</t>
  </si>
  <si>
    <t>PO Box 795, Salt Spring Island, BC V8K 2W3</t>
  </si>
  <si>
    <t>Mandryk</t>
  </si>
  <si>
    <t>Roxanna</t>
  </si>
  <si>
    <t>Board Member (Denman Island)</t>
  </si>
  <si>
    <t>Brazier</t>
  </si>
  <si>
    <t>Ferens</t>
  </si>
  <si>
    <t>Deb</t>
  </si>
  <si>
    <t>Board Member (Gabriola Island)</t>
  </si>
  <si>
    <t>Board Member (Pender Island)</t>
  </si>
  <si>
    <t>Slakov</t>
  </si>
  <si>
    <t>Jan</t>
  </si>
  <si>
    <t>Board Member (Salt Spring Island)</t>
  </si>
  <si>
    <t>Peace</t>
  </si>
  <si>
    <t>Steen</t>
  </si>
  <si>
    <t>Board Member (Thetis Island)</t>
  </si>
  <si>
    <t>GIA Membership Chair</t>
  </si>
  <si>
    <t>We the islanders [are] actively dedicated to the protection of the BC Gulf Islands, their natural environments, rural nature, and unique cultures, for now and for future generations</t>
  </si>
  <si>
    <t>Northwest Straits Foundation</t>
  </si>
  <si>
    <t>https://nwstraitsfoundation.org/</t>
  </si>
  <si>
    <t>Bellingham, WA</t>
  </si>
  <si>
    <t>1155 N State St Ste 402, Bellingham, WA 98225</t>
  </si>
  <si>
    <t>Hunger</t>
  </si>
  <si>
    <t>Gibson</t>
  </si>
  <si>
    <t>Caroline</t>
  </si>
  <si>
    <t>Director of Partnerships</t>
  </si>
  <si>
    <t>Murphy</t>
  </si>
  <si>
    <t>Anne</t>
  </si>
  <si>
    <t>Masters</t>
  </si>
  <si>
    <t>Jerry</t>
  </si>
  <si>
    <t>Lyons</t>
  </si>
  <si>
    <t>Betsy</t>
  </si>
  <si>
    <t>Treasurer</t>
  </si>
  <si>
    <t>Geerlofs</t>
  </si>
  <si>
    <t>Simon</t>
  </si>
  <si>
    <t>Secretary</t>
  </si>
  <si>
    <t>Lind</t>
  </si>
  <si>
    <t>Jay</t>
  </si>
  <si>
    <t>McKay</t>
  </si>
  <si>
    <t>Nan</t>
  </si>
  <si>
    <t>Magazine/ Journal/ Reports</t>
  </si>
  <si>
    <t>Workshops/ Talks/ Community Events</t>
  </si>
  <si>
    <t>Ocean/ Shoreline Cleanup</t>
  </si>
  <si>
    <t>Fundraiser/ Gala</t>
  </si>
  <si>
    <t>Documentary/ Movie Viewing</t>
  </si>
  <si>
    <t>Documentaries/ Video Making</t>
  </si>
  <si>
    <t>16-831 Devonshire Road, Victoria, BC V9A 4T5</t>
  </si>
  <si>
    <t>World Fisheries Trust</t>
  </si>
  <si>
    <t>Projects/ Programs</t>
  </si>
  <si>
    <t>Carolsfeld</t>
  </si>
  <si>
    <t>Catherine</t>
  </si>
  <si>
    <t>Co-Founder</t>
  </si>
  <si>
    <t>To support and build equitable use and conservation of aquatic resources through education, research, a d stewardship</t>
  </si>
  <si>
    <t>Burns</t>
  </si>
  <si>
    <t>Sean</t>
  </si>
  <si>
    <t>Member of Parliament</t>
  </si>
  <si>
    <t>University of Victoria - Public Administration</t>
  </si>
  <si>
    <t>Adjunct Professor</t>
  </si>
  <si>
    <t>Government of Canada</t>
  </si>
  <si>
    <t>Fraser</t>
  </si>
  <si>
    <t>John</t>
  </si>
  <si>
    <t>Emeritus Chair</t>
  </si>
  <si>
    <t>Minister for the Environment; Minister of Fisheries</t>
  </si>
  <si>
    <t>United Nations (Rio Conference)</t>
  </si>
  <si>
    <t>Ambassador for the Environment</t>
  </si>
  <si>
    <t>Matthews</t>
  </si>
  <si>
    <t>Teacher &amp; Principal</t>
  </si>
  <si>
    <t>Seaquarian</t>
  </si>
  <si>
    <t>Lorimer Frew</t>
  </si>
  <si>
    <t>Henry</t>
  </si>
  <si>
    <t>Carrick House Group</t>
  </si>
  <si>
    <t>Alley</t>
  </si>
  <si>
    <t>Principal Consultant</t>
  </si>
  <si>
    <t>Jamie Alley and Associates</t>
  </si>
  <si>
    <t>Province of British Columbia</t>
  </si>
  <si>
    <t>Secretary to Cabinet for Environmental and Land Use; Director of Freshwater Fisheries</t>
  </si>
  <si>
    <t>Hunt</t>
  </si>
  <si>
    <t>Ainjil</t>
  </si>
  <si>
    <t>Beveridge</t>
  </si>
  <si>
    <t>Malcom</t>
  </si>
  <si>
    <t xml:space="preserve">Acting Branch Head (Aquaculture) </t>
  </si>
  <si>
    <t>FAO</t>
  </si>
  <si>
    <t>Chair</t>
  </si>
  <si>
    <t>Vice Chair</t>
  </si>
  <si>
    <t>Director</t>
  </si>
  <si>
    <t>Bord Member</t>
  </si>
  <si>
    <t>President Emeritus</t>
  </si>
  <si>
    <t>Past Chair</t>
  </si>
  <si>
    <t>Bartley</t>
  </si>
  <si>
    <t>Devin</t>
  </si>
  <si>
    <t>Senior Fishery Resources Officer</t>
  </si>
  <si>
    <t>Davy</t>
  </si>
  <si>
    <t>Eysink</t>
  </si>
  <si>
    <t>Geraldo</t>
  </si>
  <si>
    <t>Littlepage</t>
  </si>
  <si>
    <t>Program Director</t>
  </si>
  <si>
    <t>Brazilian Mariculture Linkage Program</t>
  </si>
  <si>
    <t>MacKay</t>
  </si>
  <si>
    <t>University of the South Pacific</t>
  </si>
  <si>
    <t>Elaine</t>
  </si>
  <si>
    <t>Nikki</t>
  </si>
  <si>
    <t>SeaChange Marine Conservation Society</t>
  </si>
  <si>
    <t>Macnaughton</t>
  </si>
  <si>
    <t>Alison</t>
  </si>
  <si>
    <t>Nelson</t>
  </si>
  <si>
    <t>Chopin</t>
  </si>
  <si>
    <t>Frank</t>
  </si>
  <si>
    <t>Chief of Fishing Operations &amp; Technology</t>
  </si>
  <si>
    <t>Brentwood Bay, BC</t>
  </si>
  <si>
    <t>PO Box 75, Brentwood Bay, BC V8M 1R3</t>
  </si>
  <si>
    <t>SeaChange Society</t>
  </si>
  <si>
    <t>Fraser Valley Watershed Coalition</t>
  </si>
  <si>
    <t>Chilliwack, BC</t>
  </si>
  <si>
    <t>1-45950 Cheam Avenue, Chilliwack, BC V2P 1N6</t>
  </si>
  <si>
    <t>Our purpose is to organize and participate in environmental projects designed to conserve protect, and restore watersheds in the Fraser Valley; increase community understandings about Fraser Valley watersheds by providing seminars and training on watershed management; and undertake activities ancillary and incidental to the attainment of the aforementioned charitable purposes</t>
  </si>
  <si>
    <t>Foy</t>
  </si>
  <si>
    <t>Schwichtenberg</t>
  </si>
  <si>
    <t>Detmar</t>
  </si>
  <si>
    <t>Urban</t>
  </si>
  <si>
    <t>Soutar</t>
  </si>
  <si>
    <t>Debora</t>
  </si>
  <si>
    <t>Clark</t>
  </si>
  <si>
    <t>Consultant</t>
  </si>
  <si>
    <t>Self Employed</t>
  </si>
  <si>
    <t>Vissers</t>
  </si>
  <si>
    <t>Appointed Member</t>
  </si>
  <si>
    <t>Abbotsford Environmental Advisory Committee</t>
  </si>
  <si>
    <t>Toth</t>
  </si>
  <si>
    <t>Christina</t>
  </si>
  <si>
    <t>Assistant Regional Manager</t>
  </si>
  <si>
    <t>Fraser Basin Council</t>
  </si>
  <si>
    <t>Hughes-Game</t>
  </si>
  <si>
    <t>Geoff</t>
  </si>
  <si>
    <t>Nature Conservancy Canada</t>
  </si>
  <si>
    <t>We envision a world in which Canadians conserve nature in all its diversity, and safeguard the lands and waters that sustain life</t>
  </si>
  <si>
    <t>The Nature Conservancy of Canada leads and inspires others to join us in creating a legacy for future generations by conserving important natural areas and biological diversity across all regions of Canada</t>
  </si>
  <si>
    <t>Nature Conservancy</t>
  </si>
  <si>
    <t>Rosenfeld</t>
  </si>
  <si>
    <t>Elana</t>
  </si>
  <si>
    <t>CEO &amp; Co-Founder</t>
  </si>
  <si>
    <t>Kicking Horse Coffee</t>
  </si>
  <si>
    <t>Pedersen</t>
  </si>
  <si>
    <t>Business Development Bank of Canada</t>
  </si>
  <si>
    <t>MacLellan</t>
  </si>
  <si>
    <t>Proof Inc.</t>
  </si>
  <si>
    <t>Archer</t>
  </si>
  <si>
    <t>Managing Director &amp; Head of Corporate Banking</t>
  </si>
  <si>
    <t>TD Bank</t>
  </si>
  <si>
    <t>Blum</t>
  </si>
  <si>
    <t>Alexandra</t>
  </si>
  <si>
    <t>Silver Lining Marketing</t>
  </si>
  <si>
    <t>Chloe Dragon</t>
  </si>
  <si>
    <t>Co-Chair</t>
  </si>
  <si>
    <t>Canadian Parks Council</t>
  </si>
  <si>
    <t>Grandy</t>
  </si>
  <si>
    <t>Latourelle</t>
  </si>
  <si>
    <t>CEO (former)</t>
  </si>
  <si>
    <t>Parks Canada</t>
  </si>
  <si>
    <t>McCaw</t>
  </si>
  <si>
    <t>Leger Marketing</t>
  </si>
  <si>
    <t>McNamara</t>
  </si>
  <si>
    <t>Canadian Mental Health Association (NS)</t>
  </si>
  <si>
    <t>Paterson</t>
  </si>
  <si>
    <t>Senior Scientist</t>
  </si>
  <si>
    <t>International Institute for Sustainable Development Experimental Lakes Area</t>
  </si>
  <si>
    <t>Phillips</t>
  </si>
  <si>
    <t>Rabinovitch</t>
  </si>
  <si>
    <t>Robert</t>
  </si>
  <si>
    <t>Sanford</t>
  </si>
  <si>
    <t>Dorothy</t>
  </si>
  <si>
    <t>Wattis</t>
  </si>
  <si>
    <t>Worbets</t>
  </si>
  <si>
    <t>Barry</t>
  </si>
  <si>
    <t>Senior Fellow</t>
  </si>
  <si>
    <t>Canada West Foundation</t>
  </si>
  <si>
    <t>Lounds</t>
  </si>
  <si>
    <t>Bradstreet</t>
  </si>
  <si>
    <t>Gilbert</t>
  </si>
  <si>
    <t>Hardacre</t>
  </si>
  <si>
    <t>Vice President (Corporate Services)</t>
  </si>
  <si>
    <t>McLaughlin</t>
  </si>
  <si>
    <t>Vice President (Conservation Policy &amp; Planning)</t>
  </si>
  <si>
    <t>Rajani</t>
  </si>
  <si>
    <t>Kamal</t>
  </si>
  <si>
    <t>CFO</t>
  </si>
  <si>
    <t>Rittinger</t>
  </si>
  <si>
    <t>Vice President (Development &amp; Marketing)</t>
  </si>
  <si>
    <t>Stephenson</t>
  </si>
  <si>
    <t>Vice President (Regional Operations)</t>
  </si>
  <si>
    <t>Newhouse</t>
  </si>
  <si>
    <t>Nancy</t>
  </si>
  <si>
    <t>Vice President (British Columbia)</t>
  </si>
  <si>
    <t>Fraser Valley</t>
  </si>
  <si>
    <t>Toronto, ON</t>
  </si>
  <si>
    <t>Primary Position within Organization</t>
  </si>
  <si>
    <t>Board Member?</t>
  </si>
  <si>
    <t xml:space="preserve">University of Ottawa </t>
  </si>
  <si>
    <t>University of Montana</t>
  </si>
  <si>
    <t>The College of Idaho</t>
  </si>
  <si>
    <t>Cascadia Research Collective</t>
  </si>
  <si>
    <t>http://www.cascadiaresearch.org/</t>
  </si>
  <si>
    <t>Friends of San Juan</t>
  </si>
  <si>
    <t>https://sanjuans.org/</t>
  </si>
  <si>
    <t>Killer Whale Tales</t>
  </si>
  <si>
    <t>http://killerwhaletales.org/</t>
  </si>
  <si>
    <t>Oceans Initiative</t>
  </si>
  <si>
    <t>http://oceansinitiative.org/</t>
  </si>
  <si>
    <t>Orca Conservancy</t>
  </si>
  <si>
    <t>https://www.orcaconservancy.org/</t>
  </si>
  <si>
    <t>Orca Network</t>
  </si>
  <si>
    <t>http://www.orcanetwork.org/Main/</t>
  </si>
  <si>
    <t>Orca Relief</t>
  </si>
  <si>
    <t>https://www.orcarelief.org/</t>
  </si>
  <si>
    <t>Port Townsend Marine Science Center</t>
  </si>
  <si>
    <t>https://ptmsc.org/</t>
  </si>
  <si>
    <t>Puget Sound Restoration Fund</t>
  </si>
  <si>
    <t>https://restorationfund.org/</t>
  </si>
  <si>
    <t>Saturna Island Marine Research &amp; Education Society</t>
  </si>
  <si>
    <t>https://www.saturnamarineresearch.ca/</t>
  </si>
  <si>
    <t>Sea Discovery Center</t>
  </si>
  <si>
    <t>https://wp.wwu.edu/seacenter/about/</t>
  </si>
  <si>
    <t>Seattle Aquarium</t>
  </si>
  <si>
    <t>https://www.seattleaquarium.org/</t>
  </si>
  <si>
    <t>Sound Action</t>
  </si>
  <si>
    <t>http://soundaction.org/</t>
  </si>
  <si>
    <t>South Sound Estuary Association</t>
  </si>
  <si>
    <t>http://www.sseacenter.org/</t>
  </si>
  <si>
    <t>Stewardship Partners</t>
  </si>
  <si>
    <t>https://www.stewardshippartners.org/</t>
  </si>
  <si>
    <t>Hifi Engineering Inc.</t>
  </si>
  <si>
    <t>VentMeter Technologies Inc.</t>
  </si>
  <si>
    <t>Partner</t>
  </si>
  <si>
    <t>Osler, Hoskin, &amp; Harcourt LLP</t>
  </si>
  <si>
    <t>Founder &amp; Executive Chair</t>
  </si>
  <si>
    <t xml:space="preserve">Alterra Power Corp. </t>
  </si>
  <si>
    <t>Founder &amp; Chair</t>
  </si>
  <si>
    <t>Pan American Silver Corp.</t>
  </si>
  <si>
    <t>PGL Environmental Consultants</t>
  </si>
  <si>
    <t>Director &amp; President (former)</t>
  </si>
  <si>
    <t>BC Institute of Agrologists</t>
  </si>
  <si>
    <t>ERS Consulting</t>
  </si>
  <si>
    <t>Regional Director (former)</t>
  </si>
  <si>
    <t>Canadian Environmental Assessment Agency</t>
  </si>
  <si>
    <t>DFO</t>
  </si>
  <si>
    <t>Director of Fisheries Management</t>
  </si>
  <si>
    <t>Eaton Power Corp.</t>
  </si>
  <si>
    <t>Karen C. Drayer Wildlife Health Center</t>
  </si>
  <si>
    <t>218 1/2 West 4th Avenue, Olympia, WA 98501</t>
  </si>
  <si>
    <t>Calambokidis</t>
  </si>
  <si>
    <t>Adjunct Professor - Fisheries and Oceans</t>
  </si>
  <si>
    <t>Director -Institute of Marine Resources</t>
  </si>
  <si>
    <t>Adjunct Professor -School of Management</t>
  </si>
  <si>
    <t>Evergreen State College</t>
  </si>
  <si>
    <t>Professor - Geography</t>
  </si>
  <si>
    <t>Professor - REM</t>
  </si>
  <si>
    <t>(Former) Regional Director General</t>
  </si>
  <si>
    <t>Professor Emeritus - Biology</t>
  </si>
  <si>
    <t>Research Associate - Biology</t>
  </si>
  <si>
    <t>Professor - Geomorphology</t>
  </si>
  <si>
    <t>(Former) Executive President</t>
  </si>
  <si>
    <t xml:space="preserve">(Former) Adjunct Professor - Marine Biology </t>
  </si>
  <si>
    <t>Steiger</t>
  </si>
  <si>
    <t>Gretchen</t>
  </si>
  <si>
    <t>Research Biologist</t>
  </si>
  <si>
    <t>Pacific Northwest; Hawai'i</t>
  </si>
  <si>
    <t>Friends of the San Juans</t>
  </si>
  <si>
    <t>PO Box 1344 Friday Harbor, WA 98250</t>
  </si>
  <si>
    <t>Protecting and restoring the San Juan Islands and the Salish Sea for people and nature</t>
  </si>
  <si>
    <t>Alderton</t>
  </si>
  <si>
    <t>University of California, Berkeley</t>
  </si>
  <si>
    <t>Rylander</t>
  </si>
  <si>
    <t>Carrasco</t>
  </si>
  <si>
    <t>(Former) Wildlife Biologist</t>
  </si>
  <si>
    <t>Alaska Department of Fish and Game</t>
  </si>
  <si>
    <t>National Marine Fisheries Services</t>
  </si>
  <si>
    <t>Instructor - Wetland Law and Policy</t>
  </si>
  <si>
    <t>Olson</t>
  </si>
  <si>
    <t>San</t>
  </si>
  <si>
    <t>South Lopez Public Water District</t>
  </si>
  <si>
    <t>Wolfe</t>
  </si>
  <si>
    <t>Rainshadow Solar &amp; Energy Solutions</t>
  </si>
  <si>
    <t>Manager, Air Quality</t>
  </si>
  <si>
    <t>Environmental Defense Fund</t>
  </si>
  <si>
    <t>Dehlendorf</t>
  </si>
  <si>
    <t>Budke</t>
  </si>
  <si>
    <t>Burtness</t>
  </si>
  <si>
    <t>Kibble</t>
  </si>
  <si>
    <t>Carol</t>
  </si>
  <si>
    <t>Cooper</t>
  </si>
  <si>
    <t>Toby</t>
  </si>
  <si>
    <t>Mountain Lion Foundation</t>
  </si>
  <si>
    <t>Buffum</t>
  </si>
  <si>
    <t>Development Director</t>
  </si>
  <si>
    <t>Center for Biological Diversity</t>
  </si>
  <si>
    <t>Whitman</t>
  </si>
  <si>
    <t>Tina</t>
  </si>
  <si>
    <t>Member</t>
  </si>
  <si>
    <t>San Juan County Salmon Recovery Technical Advisory Group</t>
  </si>
  <si>
    <t>Killer Whale Tales is… an environmental education program that uses storytelling and field based science to inspire students to take an active role in the conservation of Southern Resident Killer Whales and their habitat</t>
  </si>
  <si>
    <t>Hogan</t>
  </si>
  <si>
    <t>Research Associate</t>
  </si>
  <si>
    <t>Cascadia Research</t>
  </si>
  <si>
    <t>Grizzly Bear Foundation</t>
  </si>
  <si>
    <t>Northwest Fisheries Science Center</t>
  </si>
  <si>
    <t>Schuster</t>
  </si>
  <si>
    <t>Levy</t>
  </si>
  <si>
    <t>Megan</t>
  </si>
  <si>
    <t>Brandt</t>
  </si>
  <si>
    <t>Claire</t>
  </si>
  <si>
    <t>Dunn</t>
  </si>
  <si>
    <t>Katrina</t>
  </si>
  <si>
    <t>Brewer</t>
  </si>
  <si>
    <t>Arial</t>
  </si>
  <si>
    <t>Research Scientist</t>
  </si>
  <si>
    <t>NOAA</t>
  </si>
  <si>
    <t>Busch</t>
  </si>
  <si>
    <t>Kailey</t>
  </si>
  <si>
    <t>Upton</t>
  </si>
  <si>
    <t>Mel</t>
  </si>
  <si>
    <t>Education Coordinator</t>
  </si>
  <si>
    <t>Puget Sound Estuarium</t>
  </si>
  <si>
    <t>Maher</t>
  </si>
  <si>
    <t>Susannah</t>
  </si>
  <si>
    <t>McCormley</t>
  </si>
  <si>
    <t>Molly</t>
  </si>
  <si>
    <t>Wambold</t>
  </si>
  <si>
    <t>Dylan</t>
  </si>
  <si>
    <t>Sieverman</t>
  </si>
  <si>
    <t>Katie</t>
  </si>
  <si>
    <t>Lecturer - Biology</t>
  </si>
  <si>
    <t>Forristall</t>
  </si>
  <si>
    <t>Lou</t>
  </si>
  <si>
    <t>Hess</t>
  </si>
  <si>
    <t>(Former) Board Member</t>
  </si>
  <si>
    <t>Marketing</t>
  </si>
  <si>
    <t>REI</t>
  </si>
  <si>
    <t>Emmons</t>
  </si>
  <si>
    <t>Candice</t>
  </si>
  <si>
    <t>Hadley</t>
  </si>
  <si>
    <t>Nina</t>
  </si>
  <si>
    <t>Regional Learning Manager</t>
  </si>
  <si>
    <t>Giles</t>
  </si>
  <si>
    <t>Deborah</t>
  </si>
  <si>
    <t>Advisor</t>
  </si>
  <si>
    <t>Program Advisor</t>
  </si>
  <si>
    <t>PhD Student</t>
  </si>
  <si>
    <t>University of California, Davis</t>
  </si>
  <si>
    <t>5623 46th Avenue SW, Seattle, WA 98136</t>
  </si>
  <si>
    <t>Curriculum Development/ Supplement</t>
  </si>
  <si>
    <t xml:space="preserve">Northwest Aquatic and Marine Educators </t>
  </si>
  <si>
    <t>World Fiseries Trust</t>
  </si>
  <si>
    <t>Sprenger</t>
  </si>
  <si>
    <t>Amy</t>
  </si>
  <si>
    <t>(Former) President</t>
  </si>
  <si>
    <t>Shoemaker</t>
  </si>
  <si>
    <t>Kay</t>
  </si>
  <si>
    <t>President-elect</t>
  </si>
  <si>
    <t>Cole</t>
  </si>
  <si>
    <t>Coats</t>
  </si>
  <si>
    <t>Maile</t>
  </si>
  <si>
    <t>NMEA Representative</t>
  </si>
  <si>
    <t>Howell</t>
  </si>
  <si>
    <t>Jennifer</t>
  </si>
  <si>
    <t>Tirman</t>
  </si>
  <si>
    <t>Kristina</t>
  </si>
  <si>
    <t>Co-Director (Alaska)</t>
  </si>
  <si>
    <t>Holmes</t>
  </si>
  <si>
    <t>Mary</t>
  </si>
  <si>
    <t>Co-Director (British Columbia)</t>
  </si>
  <si>
    <t>Huntley</t>
  </si>
  <si>
    <t>Co-Director (Washington)</t>
  </si>
  <si>
    <t>Moses</t>
  </si>
  <si>
    <t>Woody</t>
  </si>
  <si>
    <t>Joachim (Yogi)</t>
  </si>
  <si>
    <t>Northwest Aquatic and Marine Educators (NAME)</t>
  </si>
  <si>
    <t>To create, support, and inspire an international community of marine and aquatic educators throughout the Pacific Northwest</t>
  </si>
  <si>
    <t>Juan de Fuca Restoration Society</t>
  </si>
  <si>
    <t>http://salmonforsooke.ca/</t>
  </si>
  <si>
    <t>Marine Education &amp; Research Society</t>
  </si>
  <si>
    <t>https://mersociety.org/</t>
  </si>
  <si>
    <t>Salish Sea Expeditions</t>
  </si>
  <si>
    <t>https://www.salish.org/</t>
  </si>
  <si>
    <t>Ocean Networks Canada</t>
  </si>
  <si>
    <t>https://www.oceannetworks.ca/</t>
  </si>
  <si>
    <t>Canadian Network for Ocean Education</t>
  </si>
  <si>
    <t>http://oceanliteracy.ca/</t>
  </si>
  <si>
    <t>PO BOX 16628 Seattle, WA 98116</t>
  </si>
  <si>
    <t>Tarantino</t>
  </si>
  <si>
    <t>Shari</t>
  </si>
  <si>
    <t>Bain</t>
  </si>
  <si>
    <t>Vice President; Chief Scientist</t>
  </si>
  <si>
    <t>Lennon</t>
  </si>
  <si>
    <t>Ness</t>
  </si>
  <si>
    <t>Board Director</t>
  </si>
  <si>
    <t>Christianson</t>
  </si>
  <si>
    <t>Steve</t>
  </si>
  <si>
    <t>Board Director - Volunteer Coordinator</t>
  </si>
  <si>
    <t>Board Director - Environmental Law</t>
  </si>
  <si>
    <t>Kelley</t>
  </si>
  <si>
    <t>Tamara</t>
  </si>
  <si>
    <t>Felleman</t>
  </si>
  <si>
    <t>Fred</t>
  </si>
  <si>
    <t>Commissioner</t>
  </si>
  <si>
    <t>Port of Seattle</t>
  </si>
  <si>
    <t>To save the Southern Resident Killer Whales from extinction, we must work to correct the damage we have caused to the critical habitat in which they live</t>
  </si>
  <si>
    <t>Climate Change</t>
  </si>
  <si>
    <t>Ocean Acidification</t>
  </si>
  <si>
    <t>Education &amp; Outreach</t>
  </si>
  <si>
    <t>Water Quality &amp; Monitoring</t>
  </si>
  <si>
    <t>Marine Protected Areas</t>
  </si>
  <si>
    <t>Environmental Mapping &amp; Monitoring</t>
  </si>
  <si>
    <t>Community Engagement &amp; Cultural Restoration</t>
  </si>
  <si>
    <t>Total</t>
  </si>
  <si>
    <t>Scholarships/ Awards/ Grants</t>
  </si>
  <si>
    <t>Principal</t>
  </si>
  <si>
    <t>Putnam Films Inc.</t>
  </si>
  <si>
    <t>Regional Fisheries Coalition</t>
  </si>
  <si>
    <t>http://regionalfisheriescoalition.org/</t>
  </si>
  <si>
    <t>Freeland, WA</t>
  </si>
  <si>
    <t>485 Labella Vista Way, Freeland, WA 98249</t>
  </si>
  <si>
    <t>Garrett</t>
  </si>
  <si>
    <t>Howard</t>
  </si>
  <si>
    <t>Co-Founder; President</t>
  </si>
  <si>
    <t>Berta</t>
  </si>
  <si>
    <t>Co-Founder; Executive Director</t>
  </si>
  <si>
    <t>Program Coordinator</t>
  </si>
  <si>
    <t>Island County/WSU Beach Watchers</t>
  </si>
  <si>
    <t>Lundahl</t>
  </si>
  <si>
    <t>Hein</t>
  </si>
  <si>
    <t>Jill</t>
  </si>
  <si>
    <t>Dupbernell</t>
  </si>
  <si>
    <t>Sandy</t>
  </si>
  <si>
    <t>Lovvorn</t>
  </si>
  <si>
    <t>Gentz</t>
  </si>
  <si>
    <t>Korrow</t>
  </si>
  <si>
    <t>Christie</t>
  </si>
  <si>
    <t>PO Box 1969 Friday Harbor, WA 98250</t>
  </si>
  <si>
    <t>Orca Relief acts to reduce the mortality rate of cetaceans, particularly of Orcinus orca in the Salish Sea, through research, education, and related activities</t>
  </si>
  <si>
    <t>Founder; Chair</t>
  </si>
  <si>
    <t>Strategic News Service</t>
  </si>
  <si>
    <t>Future in Review Conference Corp</t>
  </si>
  <si>
    <t>Stedman</t>
  </si>
  <si>
    <t>(Former) Curator</t>
  </si>
  <si>
    <t>Thomas</t>
  </si>
  <si>
    <t>San Juan Island's Coordinator</t>
  </si>
  <si>
    <t>Daggatt</t>
  </si>
  <si>
    <t>Russ</t>
  </si>
  <si>
    <t>Teledesic</t>
  </si>
  <si>
    <t>Founding Partner</t>
  </si>
  <si>
    <t>Denny Hill Capital</t>
  </si>
  <si>
    <t>Dyson</t>
  </si>
  <si>
    <t>(Former) CEO</t>
  </si>
  <si>
    <t xml:space="preserve">Historian </t>
  </si>
  <si>
    <t>Washington Supreme Court</t>
  </si>
  <si>
    <t>(Former) Chief Justice</t>
  </si>
  <si>
    <t>Kriete</t>
  </si>
  <si>
    <t>Birgit</t>
  </si>
  <si>
    <t>Spong</t>
  </si>
  <si>
    <t>OrcaLab</t>
  </si>
  <si>
    <t>Orca Relief Citizens Alliance</t>
  </si>
  <si>
    <t>National Marine Educators Association</t>
  </si>
  <si>
    <t>Juan de Fuca Salmon Restoration Society</t>
  </si>
  <si>
    <t>Sooke, BC</t>
  </si>
  <si>
    <t>2895 Sooke River Road, BC, V9Z 0Y1</t>
  </si>
  <si>
    <t>The objective is drawing together and working towards consensus, salmon enhancement – focused groups and individuals within the area from Sooke Basin to the San Juan River valley.  Education and co-operation were identified as key elements of the Society’s objectives as they worked towards enhancement of salmon habitat and stocks.</t>
  </si>
  <si>
    <t>Vowles</t>
  </si>
  <si>
    <t>Ray</t>
  </si>
  <si>
    <t>Butler</t>
  </si>
  <si>
    <t>Peers</t>
  </si>
  <si>
    <t>Elida</t>
  </si>
  <si>
    <t>Secretary; Treasurer</t>
  </si>
  <si>
    <t>Banner</t>
  </si>
  <si>
    <t>Margaret</t>
  </si>
  <si>
    <t>Milne</t>
  </si>
  <si>
    <t>Wendal</t>
  </si>
  <si>
    <t xml:space="preserve">Rose </t>
  </si>
  <si>
    <t>Rollie</t>
  </si>
  <si>
    <t>Elden</t>
  </si>
  <si>
    <t>Wilford</t>
  </si>
  <si>
    <t>Pat</t>
  </si>
  <si>
    <t>Weldon</t>
  </si>
  <si>
    <t>Jackman</t>
  </si>
  <si>
    <t>Wayne</t>
  </si>
  <si>
    <t>Sooke Basin; Strait of Juan de Fuca</t>
  </si>
  <si>
    <t>Port McNeill, BC</t>
  </si>
  <si>
    <t>19-1705 Campbell Way, Port McNeill, BC V0N 2R0</t>
  </si>
  <si>
    <t>Birdsall</t>
  </si>
  <si>
    <t>Caitlin</t>
  </si>
  <si>
    <t>Thorpe</t>
  </si>
  <si>
    <t>Director of Operations</t>
  </si>
  <si>
    <t>Shaw Center for the Salish Sea</t>
  </si>
  <si>
    <t>Director of Communications &amp; Education</t>
  </si>
  <si>
    <t>Cetus Research &amp; Conservation Society</t>
  </si>
  <si>
    <t>https://www.cetussociety.org/</t>
  </si>
  <si>
    <t>Etzkorn</t>
  </si>
  <si>
    <t>https://orcalab.org/</t>
  </si>
  <si>
    <t>Scientific Support Technician</t>
  </si>
  <si>
    <t>Simpson</t>
  </si>
  <si>
    <t>Nadine</t>
  </si>
  <si>
    <t>North Island College</t>
  </si>
  <si>
    <t>Chair - Adult Education</t>
  </si>
  <si>
    <t>Nicole</t>
  </si>
  <si>
    <t>Volunteer Coordinator</t>
  </si>
  <si>
    <t>Doe</t>
  </si>
  <si>
    <t>Coastal British Columbia; Southern Ocean</t>
  </si>
  <si>
    <t>Research, education, and response to promote understanding and conservation of marine ecosystems</t>
  </si>
  <si>
    <t xml:space="preserve">(Former) Marine Planner </t>
  </si>
  <si>
    <t>PTMSC is an educational and scientific organization devoted to understanding and conserving our marine and shoreline environment</t>
  </si>
  <si>
    <t>Puget Sound; Pacific Northwest</t>
  </si>
  <si>
    <t>Diane</t>
  </si>
  <si>
    <t>(Former) Director of Education</t>
  </si>
  <si>
    <t>UCSD Supercomputer Center</t>
  </si>
  <si>
    <t>(Former) Development Director</t>
  </si>
  <si>
    <t>San Diego Botanic Garden</t>
  </si>
  <si>
    <t>Dacon</t>
  </si>
  <si>
    <t>Mackey</t>
  </si>
  <si>
    <t>Hargis</t>
  </si>
  <si>
    <t>Ellen</t>
  </si>
  <si>
    <t>Henson</t>
  </si>
  <si>
    <t>Ferrero</t>
  </si>
  <si>
    <t>Rhines</t>
  </si>
  <si>
    <t>Rogers</t>
  </si>
  <si>
    <t>Boire</t>
  </si>
  <si>
    <t>Janine</t>
  </si>
  <si>
    <t>532 Battery Way, Port Townsend, WA 98368</t>
  </si>
  <si>
    <t>Orca/ Whale  Conservation</t>
  </si>
  <si>
    <t>Port Townsend, WA</t>
  </si>
  <si>
    <t>309 State Avenue NE, Olympia, WA 98501</t>
  </si>
  <si>
    <t>Our mission is to foster learning opportunities that inspire people of all ages to connect with, protect, and enjoy the unique estuary environment of Puget Sound</t>
  </si>
  <si>
    <t>An education community that is engaged and inspired to promote ongoing health, conservation, and restoration of south Puget Sound</t>
  </si>
  <si>
    <t>McClusky</t>
  </si>
  <si>
    <t>Paris</t>
  </si>
  <si>
    <t>McPherson</t>
  </si>
  <si>
    <t>Robin</t>
  </si>
  <si>
    <t>Assistant Attorney General</t>
  </si>
  <si>
    <t>Lorie</t>
  </si>
  <si>
    <t>Radford</t>
  </si>
  <si>
    <t>Rob</t>
  </si>
  <si>
    <t>(Former) General Manager</t>
  </si>
  <si>
    <t>Ocean Spray</t>
  </si>
  <si>
    <t>Nicki</t>
  </si>
  <si>
    <t>Larsen-Mills</t>
  </si>
  <si>
    <t>Diana</t>
  </si>
  <si>
    <t>Newsome</t>
  </si>
  <si>
    <t>Amanda</t>
  </si>
  <si>
    <t>Aquatic Invasive Species Unit</t>
  </si>
  <si>
    <t>Washington Department of Fish and Wildlife</t>
  </si>
  <si>
    <t>Guza</t>
  </si>
  <si>
    <t>Zeiner</t>
  </si>
  <si>
    <t>Bainbridge Island, WA</t>
  </si>
  <si>
    <t>8001 Day Road West, Ste. B, Bainbridge Island, WA 98110</t>
  </si>
  <si>
    <t>Peabody</t>
  </si>
  <si>
    <t>Pacific Shellfish Institute</t>
  </si>
  <si>
    <t>Toft</t>
  </si>
  <si>
    <t>Jodie</t>
  </si>
  <si>
    <t>Deputy Director</t>
  </si>
  <si>
    <t>(Former) Senior Marine Ecologist; Acting Director</t>
  </si>
  <si>
    <t>Brown &amp; Caldwell Consultants</t>
  </si>
  <si>
    <t>Adolfson</t>
  </si>
  <si>
    <t>COO</t>
  </si>
  <si>
    <t>Environmental Science Associates</t>
  </si>
  <si>
    <t>Brindle</t>
  </si>
  <si>
    <t>Alec</t>
  </si>
  <si>
    <t>(Former) Chair</t>
  </si>
  <si>
    <t>Wards Cove Packing Company</t>
  </si>
  <si>
    <t>Herrera</t>
  </si>
  <si>
    <t>Fisheries Policy Representative</t>
  </si>
  <si>
    <t>Skokomish Indian Tribe</t>
  </si>
  <si>
    <t>Lucas</t>
  </si>
  <si>
    <t>Manning</t>
  </si>
  <si>
    <t>(Former) Director</t>
  </si>
  <si>
    <t>Department of Ecology (Washington)</t>
  </si>
  <si>
    <t>Plauche</t>
  </si>
  <si>
    <t>Samuel</t>
  </si>
  <si>
    <t>Plauche &amp; Carr LLP</t>
  </si>
  <si>
    <t>Rohrbach</t>
  </si>
  <si>
    <t>Morgan</t>
  </si>
  <si>
    <t>Taylor</t>
  </si>
  <si>
    <t>Bill</t>
  </si>
  <si>
    <t>Taylor Shellfish Company</t>
  </si>
  <si>
    <t>Pacific Coast Shellfish Growers Association</t>
  </si>
  <si>
    <t>https://pcsga.org/</t>
  </si>
  <si>
    <t>431 Water Street, Port Townsend, WA 98368</t>
  </si>
  <si>
    <t>That all citizens experience wonders of the marine environment and are equipped with the knowledge and investigative skills to address the greatest challenges that face humanity</t>
  </si>
  <si>
    <t>Salish Sea Expeditions inspires youth to connect with the marine environment through boat-based scientific inquiry and hands-on learning, instilling curiosity, confidence, and critical thinking</t>
  </si>
  <si>
    <t>Salish Sea Expeditions delivers meaningful, boat-based learning experiences to students in grades 5-12, giving them the opportunity conduct real scientific research, and engage in STEM exploration and maritime skills training</t>
  </si>
  <si>
    <t>Katharine</t>
  </si>
  <si>
    <t>Natural Resources Economist</t>
  </si>
  <si>
    <t>Northern Economics Inc.</t>
  </si>
  <si>
    <t>Peat</t>
  </si>
  <si>
    <t>Debra</t>
  </si>
  <si>
    <t>Jones</t>
  </si>
  <si>
    <t>Alex</t>
  </si>
  <si>
    <t>Senior Environmental Program Manager</t>
  </si>
  <si>
    <t>Olmsted</t>
  </si>
  <si>
    <t>(Former) Senior Marketing Manager</t>
  </si>
  <si>
    <t>Gates Ventures</t>
  </si>
  <si>
    <t>Goetz Shuler</t>
  </si>
  <si>
    <t>Sally</t>
  </si>
  <si>
    <t>Science Resources Center of the Smithsonian Institution</t>
  </si>
  <si>
    <t xml:space="preserve">National Academies </t>
  </si>
  <si>
    <t>Posselli</t>
  </si>
  <si>
    <t>Darcy</t>
  </si>
  <si>
    <t>Board Fellow</t>
  </si>
  <si>
    <t>Baker</t>
  </si>
  <si>
    <t>Joel</t>
  </si>
  <si>
    <t>Science Director - Center for Urban Waters</t>
  </si>
  <si>
    <t>Carr</t>
  </si>
  <si>
    <t>Helman</t>
  </si>
  <si>
    <t>Laschever</t>
  </si>
  <si>
    <t>The Lewis Group</t>
  </si>
  <si>
    <t>Maxson</t>
  </si>
  <si>
    <t>McClure</t>
  </si>
  <si>
    <t>Michelle</t>
  </si>
  <si>
    <t>Science Team</t>
  </si>
  <si>
    <t>Merten</t>
  </si>
  <si>
    <t>Deputy Chief - Response &amp; Restoration</t>
  </si>
  <si>
    <t>Newton</t>
  </si>
  <si>
    <t>Jen</t>
  </si>
  <si>
    <t>Principal Oceanographer &amp; Affiliate Faculty</t>
  </si>
  <si>
    <t>Larry</t>
  </si>
  <si>
    <t>Renner</t>
  </si>
  <si>
    <t>Ruckelshaus</t>
  </si>
  <si>
    <t>Managing Director - Natural Capital Project</t>
  </si>
  <si>
    <t>Stanford University</t>
  </si>
  <si>
    <t>Toimil</t>
  </si>
  <si>
    <t>EHS-International Inc.</t>
  </si>
  <si>
    <t>Vokey</t>
  </si>
  <si>
    <t>Wells</t>
  </si>
  <si>
    <t>Northwest Maritime Center</t>
  </si>
  <si>
    <t>Beattie</t>
  </si>
  <si>
    <t>Our missions is to support and foster marine research through local partnerships, citizen science, and outreach programs</t>
  </si>
  <si>
    <t>Saturna Island, BC</t>
  </si>
  <si>
    <t>PO Box 117, 727 Trillium Trail, East Point, Saturna Island, BC V0N 2Y0</t>
  </si>
  <si>
    <t>Wale</t>
  </si>
  <si>
    <t>President; Chair of Science</t>
  </si>
  <si>
    <t>Vice President; Chair of Outreach</t>
  </si>
  <si>
    <t>Green</t>
  </si>
  <si>
    <t>Tony</t>
  </si>
  <si>
    <t>McWhinnie</t>
  </si>
  <si>
    <t>Gienow</t>
  </si>
  <si>
    <t>Lorell</t>
  </si>
  <si>
    <t>Chair of Membership</t>
  </si>
  <si>
    <t>SEA Discovery Center</t>
  </si>
  <si>
    <t>Poulsbo, WA</t>
  </si>
  <si>
    <t>18743 Front St. NE, Poulsbo, WA 98370</t>
  </si>
  <si>
    <t>Western Washington University</t>
  </si>
  <si>
    <t>Hill</t>
  </si>
  <si>
    <t>Holly</t>
  </si>
  <si>
    <t>Senior Director</t>
  </si>
  <si>
    <t>Kilkenny-Tittle</t>
  </si>
  <si>
    <t>Denise</t>
  </si>
  <si>
    <t>Director of Education &amp; Outreach</t>
  </si>
  <si>
    <t>9811 Seaport Place, Sydney, BC V8L 4X3</t>
  </si>
  <si>
    <t>The Centre is a catalyst for building a healthy and sustainable environment by engaging people in stories about the science, culture, and traditions of the Salish Sea Bioregion so that we can protect and conserve it for future generations.</t>
  </si>
  <si>
    <t>Our mission is to create experiences that engage people to learn about, explore and conserve the Salish Sea Bioregion – its wildlife, waters, land, culture, and people.</t>
  </si>
  <si>
    <t>Our vision is for a healthy and sustainable Salish Sea Bioregion.</t>
  </si>
  <si>
    <t>Finn</t>
  </si>
  <si>
    <t>Pauline</t>
  </si>
  <si>
    <t>Mathewson</t>
  </si>
  <si>
    <t>Deanna</t>
  </si>
  <si>
    <t>Director - Volunteer &amp; Business Development</t>
  </si>
  <si>
    <t>Kelly</t>
  </si>
  <si>
    <t>Director of Learning</t>
  </si>
  <si>
    <t>Thornton</t>
  </si>
  <si>
    <t>Kit</t>
  </si>
  <si>
    <t>Chief Aquarist</t>
  </si>
  <si>
    <t>Blakley</t>
  </si>
  <si>
    <t>Anita</t>
  </si>
  <si>
    <t>Fisheries Biologist</t>
  </si>
  <si>
    <t>LGL Limited</t>
  </si>
  <si>
    <t>Carlsen</t>
  </si>
  <si>
    <t>Dennis</t>
  </si>
  <si>
    <t>Cook</t>
  </si>
  <si>
    <t>Program Manager</t>
  </si>
  <si>
    <t>Coastal and Ocean Resources</t>
  </si>
  <si>
    <t>Culbertson</t>
  </si>
  <si>
    <t>Stuart</t>
  </si>
  <si>
    <t>Science World BC</t>
  </si>
  <si>
    <t>(Former) Deputy Minister</t>
  </si>
  <si>
    <t>BC Government (Fisheries and Food)</t>
  </si>
  <si>
    <t>Elliot</t>
  </si>
  <si>
    <t>Charles W.</t>
  </si>
  <si>
    <t>Gerwing</t>
  </si>
  <si>
    <t>Travis</t>
  </si>
  <si>
    <t>Lane</t>
  </si>
  <si>
    <t>Allan</t>
  </si>
  <si>
    <t>Morris</t>
  </si>
  <si>
    <t>Poushinsky</t>
  </si>
  <si>
    <t>Stantec</t>
  </si>
  <si>
    <t>Quinn</t>
  </si>
  <si>
    <t>Robyn</t>
  </si>
  <si>
    <t>Big Bang Communications</t>
  </si>
  <si>
    <t>Island Women in Science and Technology</t>
  </si>
  <si>
    <t>Straub</t>
  </si>
  <si>
    <t>Tulip</t>
  </si>
  <si>
    <t>(Former) CFO</t>
  </si>
  <si>
    <t>Vancouver Health Authority</t>
  </si>
  <si>
    <t>(Former) CFO &amp; Vice President</t>
  </si>
  <si>
    <t>Royal Roads University</t>
  </si>
  <si>
    <t>Cullis-Suzuki</t>
  </si>
  <si>
    <t>Sarika</t>
  </si>
  <si>
    <t>David Suzuki Foundation</t>
  </si>
  <si>
    <t>Tides Canada</t>
  </si>
  <si>
    <t>Heintzman</t>
  </si>
  <si>
    <t>President &amp; Co-Founder</t>
  </si>
  <si>
    <t>Investeco Capital</t>
  </si>
  <si>
    <t>Ferbey</t>
  </si>
  <si>
    <t>Justin</t>
  </si>
  <si>
    <t>Deputy Minister of Economic Development</t>
  </si>
  <si>
    <t>Yukon Government</t>
  </si>
  <si>
    <t>Houston</t>
  </si>
  <si>
    <t>President &amp; CEO</t>
  </si>
  <si>
    <t>Metcalf Foundation</t>
  </si>
  <si>
    <t>Jacob</t>
  </si>
  <si>
    <t>Aerin</t>
  </si>
  <si>
    <t>Conservation Scientist</t>
  </si>
  <si>
    <t>Yukon to Yellowstone Conservation Initiative</t>
  </si>
  <si>
    <t>Jantzi</t>
  </si>
  <si>
    <t>Sustainalytics</t>
  </si>
  <si>
    <t>Ed</t>
  </si>
  <si>
    <t>Vice President &amp; Treasurer</t>
  </si>
  <si>
    <t>Illahie Foundation</t>
  </si>
  <si>
    <t>MacLeod</t>
  </si>
  <si>
    <t>MASS LBP</t>
  </si>
  <si>
    <t>O'Hara</t>
  </si>
  <si>
    <t>Liisa</t>
  </si>
  <si>
    <t>(Former) Commissioner</t>
  </si>
  <si>
    <t>BC Utilities Commission</t>
  </si>
  <si>
    <t>Rabinowicz</t>
  </si>
  <si>
    <t xml:space="preserve">SeedChange Canada </t>
  </si>
  <si>
    <t>White</t>
  </si>
  <si>
    <t>Jodi</t>
  </si>
  <si>
    <t>Public Policy Forum</t>
  </si>
  <si>
    <t>Kerr</t>
  </si>
  <si>
    <t>(Former) Executive Director</t>
  </si>
  <si>
    <t>Green Peace Canada</t>
  </si>
  <si>
    <t>Johnston</t>
  </si>
  <si>
    <t>Anne Marie</t>
  </si>
  <si>
    <t>(Former) Managing Director - Alumni Engagement</t>
  </si>
  <si>
    <t>University of British Columbia</t>
  </si>
  <si>
    <t>To provide uncommon solutions for the common good by helping Canadians secure a healthy environment in ways that promote social equity and economic prosperity</t>
  </si>
  <si>
    <t>https://tidescanada.org/</t>
  </si>
  <si>
    <t>Nature Trust</t>
  </si>
  <si>
    <t>https://www.naturetrust.bc.ca/</t>
  </si>
  <si>
    <t>Clean Seas</t>
  </si>
  <si>
    <t>630-355 Burrard St., Vancouver, BC V6C 2G8</t>
  </si>
  <si>
    <t>Our mandate is to initiate and interpret research, analyze policies, identify best practices, share information and facilitate dialogue</t>
  </si>
  <si>
    <t>Clear Seas provides impartial information on marine shipping in Canada to policy makers and the public</t>
  </si>
  <si>
    <t>Ellis</t>
  </si>
  <si>
    <t>Downing</t>
  </si>
  <si>
    <t>Edward</t>
  </si>
  <si>
    <t>Director of Communication &amp; Outreach</t>
  </si>
  <si>
    <t>Streeter</t>
  </si>
  <si>
    <t>Bud</t>
  </si>
  <si>
    <t>Kim</t>
  </si>
  <si>
    <t>Owner</t>
  </si>
  <si>
    <t>Kim Baird Strategic Consulting</t>
  </si>
  <si>
    <t>(Former) Chief</t>
  </si>
  <si>
    <t>Tsawwassen First Nation</t>
  </si>
  <si>
    <t>Causton</t>
  </si>
  <si>
    <t>Christopher</t>
  </si>
  <si>
    <t>Coolican</t>
  </si>
  <si>
    <t>Maritime Life</t>
  </si>
  <si>
    <t>Nova Scotia Power</t>
  </si>
  <si>
    <t>Flood</t>
  </si>
  <si>
    <t>Ginny</t>
  </si>
  <si>
    <t>Vice President - Government Relations</t>
  </si>
  <si>
    <t>Suncor Energy Inc.</t>
  </si>
  <si>
    <t>President; General Manager</t>
  </si>
  <si>
    <t>Transport Desgagnes</t>
  </si>
  <si>
    <t>Le Gueellec</t>
  </si>
  <si>
    <t>Serge Alain</t>
  </si>
  <si>
    <t>Hepburn</t>
  </si>
  <si>
    <t>Vice President - Research</t>
  </si>
  <si>
    <t>CIFAR</t>
  </si>
  <si>
    <t>Scientific Advisory Committee for the Council of Canadian Academies</t>
  </si>
  <si>
    <t>Moran</t>
  </si>
  <si>
    <t>Professor - Faculty of Science</t>
  </si>
  <si>
    <t>Vancouver Fraser Port Authority</t>
  </si>
  <si>
    <t>https://meopar.ca/</t>
  </si>
  <si>
    <t>920 Johnson St., Victoria, BC V8V 3N4</t>
  </si>
  <si>
    <t>Cetus is dedicated to protecting the lives of whales in the wild through research, education and direct intervention.</t>
  </si>
  <si>
    <t>McAslan</t>
  </si>
  <si>
    <t>Ray-Wilks</t>
  </si>
  <si>
    <t>Tristan</t>
  </si>
  <si>
    <t>Wildlife Guide</t>
  </si>
  <si>
    <t>Ocra Spirit Adventures</t>
  </si>
  <si>
    <t>Hearnden</t>
  </si>
  <si>
    <t>Penner</t>
  </si>
  <si>
    <t>Aileen</t>
  </si>
  <si>
    <t>Luscombe</t>
  </si>
  <si>
    <t>Darryl</t>
  </si>
  <si>
    <t>Dombowsky</t>
  </si>
  <si>
    <t>BC Marine Mammal Response Network</t>
  </si>
  <si>
    <t>500-342 Water St., Vancouver, BC V6B 1B6</t>
  </si>
  <si>
    <t>Union of British Columbia Indian Chiefs</t>
  </si>
  <si>
    <t>Eagle Wing Tours</t>
  </si>
  <si>
    <t>Formal Training/ Internships</t>
  </si>
  <si>
    <t>Volunteer</t>
  </si>
  <si>
    <t>Field Trips/ Field Learning</t>
  </si>
  <si>
    <t>135-117 E. Louisa St. Seattle, WA 98102</t>
  </si>
  <si>
    <t>Salmon Coast Field Station</t>
  </si>
  <si>
    <t>https://salmoncoast.org/</t>
  </si>
  <si>
    <t>Oceans Research and Conservation Association (Canadian Branch)</t>
  </si>
  <si>
    <t>Ashe</t>
  </si>
  <si>
    <t>Erin</t>
  </si>
  <si>
    <t>Executive Director; Co-founder</t>
  </si>
  <si>
    <t>Chief Scientist; Co-founder</t>
  </si>
  <si>
    <t>Oceans Initiative is a team of scientists on a mission to protect marine life, including whales, dolphins, sharks, salmon &amp; seabirds, in Canada and beyond</t>
  </si>
  <si>
    <t>2009 (or earlier)</t>
  </si>
  <si>
    <t>Jensen</t>
  </si>
  <si>
    <t>Dale</t>
  </si>
  <si>
    <t>Industry</t>
  </si>
  <si>
    <t>Morton</t>
  </si>
  <si>
    <t>Peacock</t>
  </si>
  <si>
    <t>Pacific Whale Watching Association</t>
  </si>
  <si>
    <t>Hood Canal Salmon Enhancement Group</t>
  </si>
  <si>
    <t>Mendy</t>
  </si>
  <si>
    <t>Harlow</t>
  </si>
  <si>
    <t>Poppe</t>
  </si>
  <si>
    <t>Siptroth</t>
  </si>
  <si>
    <t>Henderson</t>
  </si>
  <si>
    <t>Brown</t>
  </si>
  <si>
    <t>Hamilton</t>
  </si>
  <si>
    <t>Denny</t>
  </si>
  <si>
    <t>Hawley</t>
  </si>
  <si>
    <t>Shimek</t>
  </si>
  <si>
    <t>Greg</t>
  </si>
  <si>
    <t>McLean</t>
  </si>
  <si>
    <t>Robinson</t>
  </si>
  <si>
    <t>Jeanne</t>
  </si>
  <si>
    <t>Kohout</t>
  </si>
  <si>
    <t>Kelli</t>
  </si>
  <si>
    <t>Belfair, WA</t>
  </si>
  <si>
    <t>PO Pox 2169, 600 NE Roessel Rd., Belfair, WA 98528</t>
  </si>
  <si>
    <t>Hood Canal; Puget Sound</t>
  </si>
  <si>
    <t>Deepening the connection between land, people, and salmon through restoration, education, and research</t>
  </si>
  <si>
    <t>Our mission is to ensure that wild salmon are once again abundant in the Pacific Northwest.</t>
  </si>
  <si>
    <t>301-2994 Douglas Street, Victoria, BC V8T 4N4</t>
  </si>
  <si>
    <t>Sierra Club Canada</t>
  </si>
  <si>
    <t>Maze</t>
  </si>
  <si>
    <t>Darius</t>
  </si>
  <si>
    <t>Kenny</t>
  </si>
  <si>
    <t>Geraldine</t>
  </si>
  <si>
    <t>Legacy Member</t>
  </si>
  <si>
    <t>Larkin</t>
  </si>
  <si>
    <t>Jackie</t>
  </si>
  <si>
    <t>Coccola</t>
  </si>
  <si>
    <t>Coutts</t>
  </si>
  <si>
    <t>Co-founder</t>
  </si>
  <si>
    <t>Synamics</t>
  </si>
  <si>
    <t>Reddekop</t>
  </si>
  <si>
    <t>Jarrad</t>
  </si>
  <si>
    <t>Greening</t>
  </si>
  <si>
    <t>PhD Student - Faculty of Environment</t>
  </si>
  <si>
    <t>Nowak</t>
  </si>
  <si>
    <t>Nadia</t>
  </si>
  <si>
    <t>Weyermars</t>
  </si>
  <si>
    <t>Roanne</t>
  </si>
  <si>
    <t>Truong</t>
  </si>
  <si>
    <t>Tesicca</t>
  </si>
  <si>
    <t>Joseph</t>
  </si>
  <si>
    <t>Tiffany</t>
  </si>
  <si>
    <t>Valine</t>
  </si>
  <si>
    <t>Vernon</t>
  </si>
  <si>
    <t>Caitlyn</t>
  </si>
  <si>
    <t>Campaigns Director</t>
  </si>
  <si>
    <t>Askew</t>
  </si>
  <si>
    <t>Hannah</t>
  </si>
  <si>
    <t>Pearson</t>
  </si>
  <si>
    <t>Director of Communication</t>
  </si>
  <si>
    <t>To support informed science and strong environmental policy</t>
  </si>
  <si>
    <t>Sound Action stands committed to do all that we can do to bring Puget Sound back to vitality and abundance</t>
  </si>
  <si>
    <t>Vashon, WA</t>
  </si>
  <si>
    <t>PO Box 845, Vashon, WA 98070</t>
  </si>
  <si>
    <t>Carey</t>
  </si>
  <si>
    <t>Mager</t>
  </si>
  <si>
    <t>Suzanne</t>
  </si>
  <si>
    <t>Waldo</t>
  </si>
  <si>
    <t>Tyson</t>
  </si>
  <si>
    <t>Vanek</t>
  </si>
  <si>
    <t>Ives</t>
  </si>
  <si>
    <t>Rosemarie</t>
  </si>
  <si>
    <t>Sound Action is a Puget Sound watchdog group fighting to protect vital nearshore habitat by providing direct science-based oversight of agency permitting</t>
  </si>
  <si>
    <t>315-80 Yesler Way, Seattle, WA 98104</t>
  </si>
  <si>
    <t>Stewardship Partners creates people-based solutions that engage Puget Sound communities as caretakers of the land and water that sustain us.</t>
  </si>
  <si>
    <t>When everyone understands their role, has access to resources, and has a sense of belonging to community, land and water, then positive change happens. Mixing optimism, realism and action, Stewardship Partners starts with empathy; we listen then co-create solutions with our partners, connecting them with their environment and each other to improve watershed health</t>
  </si>
  <si>
    <t>Burger</t>
  </si>
  <si>
    <t>Mid Sound Fisheries Enhancement Group</t>
  </si>
  <si>
    <t>https://www.midsoundfisheries.org/</t>
  </si>
  <si>
    <t>LaPointe</t>
  </si>
  <si>
    <t>Director of Ecological Restoration</t>
  </si>
  <si>
    <t>Director of Strategic Planning</t>
  </si>
  <si>
    <t>Steering Committee Chair</t>
  </si>
  <si>
    <t>Green Infrastructure Partnership</t>
  </si>
  <si>
    <t>Bayley</t>
  </si>
  <si>
    <t>Chair; Co-Founder</t>
  </si>
  <si>
    <t>Hartman</t>
  </si>
  <si>
    <t>William</t>
  </si>
  <si>
    <t>Fichera</t>
  </si>
  <si>
    <t>Boeing</t>
  </si>
  <si>
    <t>Craig</t>
  </si>
  <si>
    <t>Kitty</t>
  </si>
  <si>
    <t>Deputy State Director</t>
  </si>
  <si>
    <t>The Wilderness Society</t>
  </si>
  <si>
    <t>Manelski</t>
  </si>
  <si>
    <t>McAllister</t>
  </si>
  <si>
    <t>Cal</t>
  </si>
  <si>
    <t>J.</t>
  </si>
  <si>
    <t>Bowman Neely</t>
  </si>
  <si>
    <t>Neukom</t>
  </si>
  <si>
    <t>Samantha</t>
  </si>
  <si>
    <t>Snapp</t>
  </si>
  <si>
    <t>Wolfram</t>
  </si>
  <si>
    <t>1
Green Infrastructure</t>
  </si>
  <si>
    <t>National Wildlife Federation</t>
  </si>
  <si>
    <t>Merrifield, VA</t>
  </si>
  <si>
    <t>France</t>
  </si>
  <si>
    <t>Regional Executive Director</t>
  </si>
  <si>
    <t>Uniting all Americans to ensure wildlife thrive in a rapidly changing world</t>
  </si>
  <si>
    <r>
      <rPr>
        <b/>
        <sz val="12"/>
        <color theme="1"/>
        <rFont val="Calibri"/>
        <family val="2"/>
        <scheme val="minor"/>
      </rPr>
      <t xml:space="preserve">(unofficial)
</t>
    </r>
    <r>
      <rPr>
        <sz val="12"/>
        <color theme="1"/>
        <rFont val="Calibri"/>
        <family val="2"/>
        <scheme val="minor"/>
      </rPr>
      <t>Fraser Riverkeeper is dedicated to ensuring the rights of all citizens to safely swim, drink, and fish in BC waters</t>
    </r>
  </si>
  <si>
    <r>
      <t>#300-1682 West 7</t>
    </r>
    <r>
      <rPr>
        <vertAlign val="superscript"/>
        <sz val="12"/>
        <color theme="1"/>
        <rFont val="Calibri"/>
        <family val="2"/>
        <scheme val="minor"/>
      </rPr>
      <t>th</t>
    </r>
    <r>
      <rPr>
        <sz val="12"/>
        <color theme="1"/>
        <rFont val="Calibri"/>
        <family val="2"/>
        <scheme val="minor"/>
      </rPr>
      <t xml:space="preserve"> Avenue, Vancouver, BC V6J 4S6</t>
    </r>
  </si>
  <si>
    <t>Kwiáht</t>
  </si>
  <si>
    <r>
      <rPr>
        <b/>
        <sz val="12"/>
        <color theme="1"/>
        <rFont val="Calibri"/>
        <family val="2"/>
        <scheme val="minor"/>
      </rPr>
      <t>(unofficial)</t>
    </r>
    <r>
      <rPr>
        <sz val="12"/>
        <color theme="1"/>
        <rFont val="Calibri"/>
        <family val="2"/>
        <scheme val="minor"/>
      </rPr>
      <t xml:space="preserve"> 
To connect islanders with the environment</t>
    </r>
  </si>
  <si>
    <t xml:space="preserve">Kwiáht’s mission is twofold: 
1) produce scientific research in the service of good stewardship of cultural and biological resources in the San Juan and Gulf Islands, and 
2) improvement of local science education </t>
  </si>
  <si>
    <r>
      <rPr>
        <b/>
        <sz val="12"/>
        <color theme="1"/>
        <rFont val="Calibri"/>
        <family val="2"/>
        <scheme val="minor"/>
      </rPr>
      <t>(unofficial)</t>
    </r>
    <r>
      <rPr>
        <sz val="12"/>
        <color theme="1"/>
        <rFont val="Calibri"/>
        <family val="2"/>
        <scheme val="minor"/>
      </rPr>
      <t xml:space="preserve"> 
To restore wild salmon and steelhead and support sustainable fishing</t>
    </r>
  </si>
  <si>
    <r>
      <rPr>
        <b/>
        <sz val="12"/>
        <color theme="1"/>
        <rFont val="Calibri"/>
        <family val="2"/>
        <scheme val="minor"/>
      </rPr>
      <t>(unofficial)</t>
    </r>
    <r>
      <rPr>
        <sz val="12"/>
        <color theme="1"/>
        <rFont val="Calibri"/>
        <family val="2"/>
        <scheme val="minor"/>
      </rPr>
      <t xml:space="preserve">
Orca Network is dedicated to raising awareness about the whales of the Pacific Northwest, and the importance of providing them healthy and safe habitats</t>
    </r>
  </si>
  <si>
    <r>
      <rPr>
        <b/>
        <sz val="12"/>
        <color theme="1"/>
        <rFont val="Calibri"/>
        <family val="2"/>
        <scheme val="minor"/>
      </rPr>
      <t xml:space="preserve">(unofficial)
</t>
    </r>
    <r>
      <rPr>
        <sz val="12"/>
        <color theme="1"/>
        <rFont val="Calibri"/>
        <family val="2"/>
        <scheme val="minor"/>
      </rPr>
      <t>The full recovery of the Southern Resident Killer Whales</t>
    </r>
  </si>
  <si>
    <r>
      <rPr>
        <b/>
        <sz val="12"/>
        <color theme="1"/>
        <rFont val="Calibri"/>
        <family val="2"/>
        <scheme val="minor"/>
      </rPr>
      <t>(unofficial)</t>
    </r>
    <r>
      <rPr>
        <sz val="12"/>
        <color theme="1"/>
        <rFont val="Calibri"/>
        <family val="2"/>
        <scheme val="minor"/>
      </rPr>
      <t xml:space="preserve">
PSRF works to restore abundant marine resources and connects to them through a diverse portfolio of in-the-water projects throughout Puget Sound</t>
    </r>
  </si>
  <si>
    <r>
      <rPr>
        <b/>
        <sz val="12"/>
        <color theme="1"/>
        <rFont val="Calibri"/>
        <family val="2"/>
        <scheme val="minor"/>
      </rPr>
      <t>(unofficial)</t>
    </r>
    <r>
      <rPr>
        <sz val="12"/>
        <color theme="1"/>
        <rFont val="Calibri"/>
        <family val="2"/>
        <scheme val="minor"/>
      </rPr>
      <t xml:space="preserve">
We work to accelerate positive change and achieve greater impact across the country by bringing giving, investing, and doing under a single roof</t>
    </r>
  </si>
  <si>
    <r>
      <t xml:space="preserve">(unofficial)
</t>
    </r>
    <r>
      <rPr>
        <sz val="12"/>
        <color theme="1"/>
        <rFont val="Calibri"/>
        <family val="2"/>
        <scheme val="minor"/>
      </rPr>
      <t>To reduce disturbances to marine mammals on the BC coast and promote respect for our marine environment through on-the-water and land-based education, outreach and direct monitoring</t>
    </r>
  </si>
  <si>
    <r>
      <rPr>
        <b/>
        <sz val="12"/>
        <color theme="1"/>
        <rFont val="Calibri"/>
        <family val="2"/>
        <scheme val="minor"/>
      </rPr>
      <t xml:space="preserve">(unofficial)
</t>
    </r>
    <r>
      <rPr>
        <sz val="12"/>
        <color theme="1"/>
        <rFont val="Calibri"/>
        <family val="2"/>
        <scheme val="minor"/>
      </rPr>
      <t>Whatever it takes to stop Trudeau's Trans Mountain pipeline and tanker project</t>
    </r>
  </si>
  <si>
    <r>
      <rPr>
        <b/>
        <sz val="12"/>
        <color theme="1"/>
        <rFont val="Calibri"/>
        <family val="2"/>
        <scheme val="minor"/>
      </rPr>
      <t xml:space="preserve">(unofficial)
</t>
    </r>
    <r>
      <rPr>
        <sz val="12"/>
        <color theme="1"/>
        <rFont val="Calibri"/>
        <family val="2"/>
        <scheme val="minor"/>
      </rPr>
      <t>NAME believes that:
1) Every human on earth should be water-literate, 
2) Using the allure of water enriches and facilitates learning,
3) Sharing our knowledge and experience with others creates a community of informed stewards</t>
    </r>
  </si>
  <si>
    <r>
      <rPr>
        <b/>
        <sz val="12"/>
        <color theme="1"/>
        <rFont val="Calibri"/>
        <family val="2"/>
        <scheme val="minor"/>
      </rPr>
      <t xml:space="preserve">(unofficial)
</t>
    </r>
    <r>
      <rPr>
        <sz val="12"/>
        <color theme="1"/>
        <rFont val="Calibri"/>
        <family val="2"/>
        <scheme val="minor"/>
      </rPr>
      <t>At the SEA Discovery Center, we are dedicated to inspiring a deeper sense of understanding and stewardship of the marine environment.</t>
    </r>
  </si>
  <si>
    <t>1) Protect, Restore, and Connect Wildlife Habitat: Active restoration and reconnection of fragmented and degraded habitat across protected lands, working lands, waterways, coasts, and communities
2) Transform Wildlife Conservation: Advancing 21st century wildlife management, defending public trust resources, and confronting emerging stressors like climate change, invasive species, and wildlife diseases
3) Connect Americans with Wildlife: Inspiring the next generation of conservationists and mobilizing a diverse conservation army to broaden the stewardship ethic, conservation action, public and private investments, and support for policy changes necessary to save thousands of at-risk species in our time</t>
  </si>
  <si>
    <t>Wallace</t>
  </si>
  <si>
    <t>Robbins</t>
  </si>
  <si>
    <t>Vice Chair (Eastern)</t>
  </si>
  <si>
    <t>Salazar</t>
  </si>
  <si>
    <t>Kent</t>
  </si>
  <si>
    <t>Vice Chair (Western)</t>
  </si>
  <si>
    <t>Kerrebrook</t>
  </si>
  <si>
    <t>Vice Chair (Central)</t>
  </si>
  <si>
    <t>Bartlett</t>
  </si>
  <si>
    <t>Bashore</t>
  </si>
  <si>
    <t>Blinken</t>
  </si>
  <si>
    <t>Alan</t>
  </si>
  <si>
    <t>Buie-Jackson</t>
  </si>
  <si>
    <t>Dukes</t>
  </si>
  <si>
    <t>Allyn</t>
  </si>
  <si>
    <t>Freyfogle</t>
  </si>
  <si>
    <t>Gilmore</t>
  </si>
  <si>
    <t>Jones-Rich</t>
  </si>
  <si>
    <t>Brianna</t>
  </si>
  <si>
    <t>Jung</t>
  </si>
  <si>
    <t>Kamrowski</t>
  </si>
  <si>
    <t>Cody</t>
  </si>
  <si>
    <t>Kaulukukui-Barbee</t>
  </si>
  <si>
    <t>Koalani</t>
  </si>
  <si>
    <t>Kowal</t>
  </si>
  <si>
    <t>Federick</t>
  </si>
  <si>
    <t>Lanier III</t>
  </si>
  <si>
    <t>Novelli</t>
  </si>
  <si>
    <t>Ordenana</t>
  </si>
  <si>
    <t>Miguel</t>
  </si>
  <si>
    <t>Parker</t>
  </si>
  <si>
    <t>Mamie</t>
  </si>
  <si>
    <t>Parsons</t>
  </si>
  <si>
    <t>Stevie</t>
  </si>
  <si>
    <t>Pritchett</t>
  </si>
  <si>
    <t>Rebecca</t>
  </si>
  <si>
    <t>Ranney</t>
  </si>
  <si>
    <t>Ritchie</t>
  </si>
  <si>
    <t>Norman</t>
  </si>
  <si>
    <t>Roos</t>
  </si>
  <si>
    <t>Philip</t>
  </si>
  <si>
    <t>Seth</t>
  </si>
  <si>
    <t>Spargue</t>
  </si>
  <si>
    <t>Speidel</t>
  </si>
  <si>
    <t>Sundaresan</t>
  </si>
  <si>
    <t>Siva</t>
  </si>
  <si>
    <t>Tidwell</t>
  </si>
  <si>
    <t>Greer</t>
  </si>
  <si>
    <t>Gloria</t>
  </si>
  <si>
    <t>Viola</t>
  </si>
  <si>
    <t>https://salishseasciences.org/</t>
  </si>
  <si>
    <t>PO Box 326, Friday Harbor, WA 98250</t>
  </si>
  <si>
    <t>Salish Sea Sciences</t>
  </si>
  <si>
    <t>Puget Sound Partnership</t>
  </si>
  <si>
    <t>https://www.psp.wa.gov/index.php</t>
  </si>
  <si>
    <t>Coast Salish Gathering</t>
  </si>
  <si>
    <t>http://www.coastsalishgathering.com/</t>
  </si>
  <si>
    <t>Lower Fraser Fisheries Alliance</t>
  </si>
  <si>
    <t>https://www.lffa.ca/</t>
  </si>
  <si>
    <t>Beam Reach</t>
  </si>
  <si>
    <t>http://www.beamreach.org/</t>
  </si>
  <si>
    <t>Registered for Profit non-government</t>
  </si>
  <si>
    <t>Registered for non-profit non-government</t>
  </si>
  <si>
    <t>Unknown - likely non-profit</t>
  </si>
  <si>
    <t>Government - NPO</t>
  </si>
  <si>
    <t>Washington Environmental Council</t>
  </si>
  <si>
    <t>https://wecprotects.org/</t>
  </si>
  <si>
    <t>Government; University Affiliated</t>
  </si>
  <si>
    <t>First Nations - Advocacy</t>
  </si>
  <si>
    <t>First Nations - Unknown</t>
  </si>
  <si>
    <t>https://www.hakai.org/</t>
  </si>
  <si>
    <t>OceanWise</t>
  </si>
  <si>
    <t>https://ocean.org/</t>
  </si>
  <si>
    <t>Focus</t>
  </si>
  <si>
    <t>Mayne Island Conservancy</t>
  </si>
  <si>
    <t>https://mayneconservancy.ca/</t>
  </si>
  <si>
    <t>Hornby Island Conservancy</t>
  </si>
  <si>
    <t>https://www.conservancyhornbyisland.org/</t>
  </si>
  <si>
    <t>Gambier Island Conservancy</t>
  </si>
  <si>
    <t>http://www.gambierc.ca/</t>
  </si>
  <si>
    <t>Association for Denman Island Marine Stewards</t>
  </si>
  <si>
    <t>http://adims.ca/</t>
  </si>
  <si>
    <t>Garden of the Salish Sea Curriculum</t>
  </si>
  <si>
    <t>https://www.gardensalishsea.org/</t>
  </si>
  <si>
    <t>Pender Island Conservancy Association</t>
  </si>
  <si>
    <t>http://www.penderconservancy.org/</t>
  </si>
  <si>
    <t>Red Fish School of Change</t>
  </si>
  <si>
    <t>https://www.schoolofchange.ca/</t>
  </si>
  <si>
    <t xml:space="preserve">Salish Sea Institute </t>
  </si>
  <si>
    <t>http://www.wwu.edu/salishsea</t>
  </si>
  <si>
    <t>Mayne Island, BC</t>
  </si>
  <si>
    <t>PO Box 31, Mayne Island, BC V0N 2J0</t>
  </si>
  <si>
    <t>The Mayne Island Conservancy works with the community to conserve the ecology of Mayne Island and its surrounding waters for future generations</t>
  </si>
  <si>
    <r>
      <t xml:space="preserve">(unofficial)
</t>
    </r>
    <r>
      <rPr>
        <sz val="12"/>
        <color theme="1"/>
        <rFont val="Calibri"/>
        <family val="2"/>
        <scheme val="minor"/>
      </rPr>
      <t>1) Keeping our shores healthy
2) Educating youth (and adults too)
3) Caring for the land</t>
    </r>
  </si>
  <si>
    <t>Inglis</t>
  </si>
  <si>
    <t>Foote</t>
  </si>
  <si>
    <t>O'Brian</t>
  </si>
  <si>
    <t>Enright</t>
  </si>
  <si>
    <t>Cheetham</t>
  </si>
  <si>
    <t>Maggi</t>
  </si>
  <si>
    <t>Membership Committee Chair</t>
  </si>
  <si>
    <t>Communications Chair</t>
  </si>
  <si>
    <t>Secretary; Fundraising Chair</t>
  </si>
  <si>
    <t>Anthony</t>
  </si>
  <si>
    <t>(Former) Professor - Faculty of Education</t>
  </si>
  <si>
    <t>Sutherland</t>
  </si>
  <si>
    <t>Joan</t>
  </si>
  <si>
    <t>Hornby Island, BC</t>
  </si>
  <si>
    <t>Established in 1991, Conservancy Hornby Island (CHI) is a volunteer organization formed to undertake and support local and regional conservation projects to benefit Hornby Island’s land and marine environments.</t>
  </si>
  <si>
    <t>PO Box 55, Hornby Island, BC V0R 1Z0</t>
  </si>
  <si>
    <t>Gray</t>
  </si>
  <si>
    <t>Cathy</t>
  </si>
  <si>
    <t>Grant</t>
  </si>
  <si>
    <t>Wyvill</t>
  </si>
  <si>
    <t>Walford</t>
  </si>
  <si>
    <t>Anastasia</t>
  </si>
  <si>
    <t>Judith</t>
  </si>
  <si>
    <t>Wiseman</t>
  </si>
  <si>
    <t>Waddington</t>
  </si>
  <si>
    <t>Julia</t>
  </si>
  <si>
    <t>Lawrence</t>
  </si>
  <si>
    <t>Bushnell</t>
  </si>
  <si>
    <t>Margot</t>
  </si>
  <si>
    <t>Laskin</t>
  </si>
  <si>
    <t>Serena</t>
  </si>
  <si>
    <t>Sonstebo</t>
  </si>
  <si>
    <t>Gambier Island, BC</t>
  </si>
  <si>
    <t>1005 West Bay Road, Gambier Island, BC V0N 1V0</t>
  </si>
  <si>
    <t>Howe Sound; Salish Sea</t>
  </si>
  <si>
    <t>Scholefield</t>
  </si>
  <si>
    <t>Gorgitza</t>
  </si>
  <si>
    <t>Boris</t>
  </si>
  <si>
    <t>McTaggart</t>
  </si>
  <si>
    <t>Snell</t>
  </si>
  <si>
    <t>We believe that enhanced public awareness and increased environmental knowledge are essential to sustainable development on the island--one of the most beautiful and unspoiled in the Georgia Basin</t>
  </si>
  <si>
    <t>To protect the environment for the benefit of the public by conducting environmental stewardship projects designed to preserve and protect flora and fauna and restore the marine ecosystem of Denman Island and surrounding waters</t>
  </si>
  <si>
    <t>Denman Island, BC</t>
  </si>
  <si>
    <t>1) Work with our community
2) Form alliances to create a unified voice and vision
3) Strive to ensure a healthy, thriving ecosystem for the future
4) Promote community stewardship
5) Advocate for ecosystem-based management</t>
  </si>
  <si>
    <t>Baynes Sound; Lambert Channel; Salish Sea</t>
  </si>
  <si>
    <t>PO Box 7, Denman Island, BC V0R 1T0</t>
  </si>
  <si>
    <t xml:space="preserve">We inspire students to take responsibility for their environment and natural resources. We teach students to practice watershed friendly habits, engage the participation of their families and communities, and become engaged in scientific study. </t>
  </si>
  <si>
    <t>Today's children are the leaders of tomorrow</t>
  </si>
  <si>
    <t>Gade 1: Seashore; Grade 5: Human Action in the Watershed; Grade 6: Ocean Acidification; Grade 8: Macro to Micro: A Look at the Salish Sea Watershed; High School: Amazing Algae</t>
  </si>
  <si>
    <t>http://pacshell.org/</t>
  </si>
  <si>
    <t>Hirsch</t>
  </si>
  <si>
    <t>Julie</t>
  </si>
  <si>
    <t>Founder; Director</t>
  </si>
  <si>
    <t>Lindsey</t>
  </si>
  <si>
    <t>Education &amp; Outreach Coordinator</t>
  </si>
  <si>
    <t>Pender Island, BC</t>
  </si>
  <si>
    <t>PO Box 52, Pender Island, BC V0N 2M0</t>
  </si>
  <si>
    <t>We believe that we are privileged to share these islands with other species and we will endeavor to safeguard the evolution of our natural environment
 in balance with increasing human presence</t>
  </si>
  <si>
    <t>Boffey</t>
  </si>
  <si>
    <t>Poepel</t>
  </si>
  <si>
    <t>Ursula</t>
  </si>
  <si>
    <t>Rippner</t>
  </si>
  <si>
    <t>Miles</t>
  </si>
  <si>
    <t>Elizabeth</t>
  </si>
  <si>
    <t>Holborn</t>
  </si>
  <si>
    <t>Waddell</t>
  </si>
  <si>
    <t>Dedicated to Protecting &amp; Preserving
Special Places for Future Generations</t>
  </si>
  <si>
    <t>Salt Spring Island Conservancy</t>
  </si>
  <si>
    <t>https://saltspringconservancy.ca/</t>
  </si>
  <si>
    <t>Pender Ocean Defenders</t>
  </si>
  <si>
    <t>https://www.penderpod.ca/</t>
  </si>
  <si>
    <t>Bowen Island Conservancy</t>
  </si>
  <si>
    <t>http://bowenislandconservancy.org/</t>
  </si>
  <si>
    <t>Saturna Ecological Education Centre</t>
  </si>
  <si>
    <t>http://seecsaturna.ca/</t>
  </si>
  <si>
    <t>3726 Capstan Lane, Pender Island, BC V0N 2M2</t>
  </si>
  <si>
    <r>
      <rPr>
        <b/>
        <sz val="12"/>
        <color theme="1"/>
        <rFont val="Calibri"/>
        <family val="2"/>
        <scheme val="minor"/>
      </rPr>
      <t xml:space="preserve">(unofficial)
</t>
    </r>
    <r>
      <rPr>
        <sz val="12"/>
        <color theme="1"/>
        <rFont val="Calibri"/>
        <family val="2"/>
        <scheme val="minor"/>
      </rPr>
      <t>As a school of change, we are a community seeking to learn from the ways of nature and patterns of history, and to live the possibilities of a better future</t>
    </r>
  </si>
  <si>
    <t>Hilperts</t>
  </si>
  <si>
    <t>Ryan</t>
  </si>
  <si>
    <t>Co-Director</t>
  </si>
  <si>
    <t>Stranger</t>
  </si>
  <si>
    <t>Nick</t>
  </si>
  <si>
    <t>Beauchamp</t>
  </si>
  <si>
    <t>Joy</t>
  </si>
  <si>
    <t>Communications Coordinator</t>
  </si>
  <si>
    <r>
      <rPr>
        <b/>
        <sz val="12"/>
        <color theme="1"/>
        <rFont val="Calibri"/>
        <family val="2"/>
        <scheme val="minor"/>
      </rPr>
      <t>(unofficial)</t>
    </r>
    <r>
      <rPr>
        <sz val="12"/>
        <color theme="1"/>
        <rFont val="Calibri"/>
        <family val="2"/>
        <scheme val="minor"/>
      </rPr>
      <t xml:space="preserve">
The Redfish School of Change is a non-profit program that developed through a shared recognition that the world is in a troubled state, and that it deeply needs people, in their own communities and bioregions, to facilitate positive change</t>
    </r>
  </si>
  <si>
    <t>Salish Sea Field School</t>
  </si>
  <si>
    <t>Salish Sea Institute</t>
  </si>
  <si>
    <t>516 High Street, Bellingham, WA 98225</t>
  </si>
  <si>
    <t>The mission of the Salish Sea Institute is to foster responsible stewardship of the Salish Sea, inspiring and informing its protection for the benefit of current and future generations</t>
  </si>
  <si>
    <t>Youth/ Students</t>
  </si>
  <si>
    <t>Shannon Point Marine Center</t>
  </si>
  <si>
    <t>https://www.wwu.edu/spmc/index.shtml</t>
  </si>
  <si>
    <t>Broadhurst</t>
  </si>
  <si>
    <t>Northwest Straits Commission</t>
  </si>
  <si>
    <t>Baloy</t>
  </si>
  <si>
    <t>Natalie</t>
  </si>
  <si>
    <t>Associate Director (Transboundary Inititive)</t>
  </si>
  <si>
    <t>Ballew</t>
  </si>
  <si>
    <t>Timothy</t>
  </si>
  <si>
    <t>Gobin</t>
  </si>
  <si>
    <t>Patti</t>
  </si>
  <si>
    <t>Harris</t>
  </si>
  <si>
    <t>Advisory Board Member</t>
  </si>
  <si>
    <t>Howe</t>
  </si>
  <si>
    <t>Johnsen</t>
  </si>
  <si>
    <t>Klinger</t>
  </si>
  <si>
    <t>Terrie</t>
  </si>
  <si>
    <t>Professor (Marine &amp; Environmental Affairs)</t>
  </si>
  <si>
    <t>Kongsgaard</t>
  </si>
  <si>
    <t>Martha</t>
  </si>
  <si>
    <t>Marshall</t>
  </si>
  <si>
    <t>(Former) Environment &amp; Sustainability Lead</t>
  </si>
  <si>
    <t>The Russel Family Foundation</t>
  </si>
  <si>
    <t>McLerran</t>
  </si>
  <si>
    <t>Meyer</t>
  </si>
  <si>
    <t>Emma</t>
  </si>
  <si>
    <t>Professor; Department Chair (Environmental Science)</t>
  </si>
  <si>
    <t>Northwest Indian College</t>
  </si>
  <si>
    <t>Riddell</t>
  </si>
  <si>
    <t>Solien</t>
  </si>
  <si>
    <t>Webber</t>
  </si>
  <si>
    <t>Bert</t>
  </si>
  <si>
    <t>(Former) Professor (Environment)</t>
  </si>
  <si>
    <t>The Salish Sea Institute aims to strengthen a sense of place, increase knowledge and understanding, foster respect for history and culture, and lead to actions that serve to restore and protect the health of the Salish Sea</t>
  </si>
  <si>
    <t xml:space="preserve">University Affiliated </t>
  </si>
  <si>
    <t>1206 State Avenue NE, Olympia, WA 98506</t>
  </si>
  <si>
    <t>Our vision is for healthy coastal ecosystems and productive and sustainable shellfish populations along the U.S. West Coast</t>
  </si>
  <si>
    <t>Fostering sustainable shellfish resources and a healthy marine environment through research and education</t>
  </si>
  <si>
    <t>Dewey</t>
  </si>
  <si>
    <t>Manager - Public Affairs</t>
  </si>
  <si>
    <t>Fagergren</t>
  </si>
  <si>
    <t>Duane</t>
  </si>
  <si>
    <t>Toy</t>
  </si>
  <si>
    <t>Manager</t>
  </si>
  <si>
    <t>Jamestown S'Klallam Tribe</t>
  </si>
  <si>
    <t>Eardley</t>
  </si>
  <si>
    <t>Board Member; Secretary</t>
  </si>
  <si>
    <t>National Shellfisheries Association - Pacific Coast Section</t>
  </si>
  <si>
    <t>Chin-Leo</t>
  </si>
  <si>
    <t>Gerardo</t>
  </si>
  <si>
    <t>Professor (Biology)</t>
  </si>
  <si>
    <t>Affiliate Assistant Professor (Aquatic &amp; Fisheries Science)</t>
  </si>
  <si>
    <t>Elston</t>
  </si>
  <si>
    <t>Ralph</t>
  </si>
  <si>
    <t>Owner; Chief Scientist</t>
  </si>
  <si>
    <t>AquaTechnics</t>
  </si>
  <si>
    <t>Langdon</t>
  </si>
  <si>
    <t>Professor (Fisheries &amp; Wildlife)</t>
  </si>
  <si>
    <t>Oregon State University</t>
  </si>
  <si>
    <t>Nisbet</t>
  </si>
  <si>
    <t>Schumacker</t>
  </si>
  <si>
    <t>Marine Scientist</t>
  </si>
  <si>
    <t>Quinault Indian Nation</t>
  </si>
  <si>
    <t>Johns</t>
  </si>
  <si>
    <t>Tyler</t>
  </si>
  <si>
    <t>Bobbi</t>
  </si>
  <si>
    <t>Bowen Island, BC</t>
  </si>
  <si>
    <t>PO Box 301, Bowen Island, BC V0N 1G0</t>
  </si>
  <si>
    <t>The Bowen Island Conservancy works to protect and preserve the natural wonders of the island—from endangered coastal bluffs, to inland lakes, to wetlands and fens</t>
  </si>
  <si>
    <t>Chan</t>
  </si>
  <si>
    <t>Leo</t>
  </si>
  <si>
    <t>Coburn</t>
  </si>
  <si>
    <t>Drake</t>
  </si>
  <si>
    <t>Loik</t>
  </si>
  <si>
    <t>Louise</t>
  </si>
  <si>
    <t>Plowman</t>
  </si>
  <si>
    <t>Owen</t>
  </si>
  <si>
    <t>Poole</t>
  </si>
  <si>
    <t>Nerys</t>
  </si>
  <si>
    <t>Rich</t>
  </si>
  <si>
    <t>Turner</t>
  </si>
  <si>
    <t>van Lidth de Jeude</t>
  </si>
  <si>
    <t>Adrian</t>
  </si>
  <si>
    <t>Williamson</t>
  </si>
  <si>
    <t>Protecting and preserving the natural environment of Bowen Island</t>
  </si>
  <si>
    <t>Canada's Oceans</t>
  </si>
  <si>
    <t>Coastal British Columbia; Canada's Oceans</t>
  </si>
  <si>
    <t>1
Regulatory Compliance</t>
  </si>
  <si>
    <t>Not Enough Information</t>
  </si>
  <si>
    <t>Nature Conservancy Washington</t>
  </si>
  <si>
    <t>Healthy forests, rivers, and fish and wildlife on Washington's coast are essential to our communities, ecosystems, and economies</t>
  </si>
  <si>
    <t>The mission of the Nature Conservancy is to conserve the lands and water upon which all life depends</t>
  </si>
  <si>
    <t>Janeway</t>
  </si>
  <si>
    <t>Bishop</t>
  </si>
  <si>
    <t>Byron</t>
  </si>
  <si>
    <t>Bauer</t>
  </si>
  <si>
    <t>Chabot</t>
  </si>
  <si>
    <t>Daudon</t>
  </si>
  <si>
    <t>Maud</t>
  </si>
  <si>
    <t>Greene</t>
  </si>
  <si>
    <t>Grigg</t>
  </si>
  <si>
    <t>Martinique</t>
  </si>
  <si>
    <t>DeAnne</t>
  </si>
  <si>
    <t>Hebert</t>
  </si>
  <si>
    <t>Kathleen</t>
  </si>
  <si>
    <t>Higgins</t>
  </si>
  <si>
    <t>Lawler</t>
  </si>
  <si>
    <t>Joshua</t>
  </si>
  <si>
    <t>McCoy</t>
  </si>
  <si>
    <t>Kyle</t>
  </si>
  <si>
    <t>Associate Professor (Environment)</t>
  </si>
  <si>
    <t>Menezes</t>
  </si>
  <si>
    <t>Arul</t>
  </si>
  <si>
    <t>Moga</t>
  </si>
  <si>
    <t>Reed</t>
  </si>
  <si>
    <t>Schaefer</t>
  </si>
  <si>
    <t>Diani</t>
  </si>
  <si>
    <t>Attorney</t>
  </si>
  <si>
    <t>Regulatory Contractor</t>
  </si>
  <si>
    <t>Taylor Shellfish</t>
  </si>
  <si>
    <t>Thacher</t>
  </si>
  <si>
    <t>Angell</t>
  </si>
  <si>
    <t>Leadership Council</t>
  </si>
  <si>
    <t>Jorge</t>
  </si>
  <si>
    <t>DeForest</t>
  </si>
  <si>
    <t>Dix</t>
  </si>
  <si>
    <t>Suzy</t>
  </si>
  <si>
    <t>Farrell</t>
  </si>
  <si>
    <t>Grinstein</t>
  </si>
  <si>
    <t>Lyn</t>
  </si>
  <si>
    <t>Hamachek</t>
  </si>
  <si>
    <t>Tod</t>
  </si>
  <si>
    <t>Sam</t>
  </si>
  <si>
    <t>Loveless</t>
  </si>
  <si>
    <t>McAdams</t>
  </si>
  <si>
    <t>Moseley</t>
  </si>
  <si>
    <t>Colin</t>
  </si>
  <si>
    <t>Orians</t>
  </si>
  <si>
    <t>Peters</t>
  </si>
  <si>
    <t>Reynolds</t>
  </si>
  <si>
    <t>Rose</t>
  </si>
  <si>
    <t>Scull</t>
  </si>
  <si>
    <t>Eliot</t>
  </si>
  <si>
    <t>Shrontz</t>
  </si>
  <si>
    <t>Sonstelie</t>
  </si>
  <si>
    <t>Toevs</t>
  </si>
  <si>
    <t>Wyatt</t>
  </si>
  <si>
    <t>Steves</t>
  </si>
  <si>
    <t>Milner</t>
  </si>
  <si>
    <t>Melinda</t>
  </si>
  <si>
    <t>State Director</t>
  </si>
  <si>
    <t>Schroeder</t>
  </si>
  <si>
    <t>Mathison</t>
  </si>
  <si>
    <t>Cara</t>
  </si>
  <si>
    <t>Director of Philanthropy</t>
  </si>
  <si>
    <t>McBroom</t>
  </si>
  <si>
    <t>Mo</t>
  </si>
  <si>
    <t>Director of Government Relations</t>
  </si>
  <si>
    <t>Krueger</t>
  </si>
  <si>
    <t>Carrie</t>
  </si>
  <si>
    <t>Director of Marketing</t>
  </si>
  <si>
    <t>74 Wall Street, Seattle, WA 98121</t>
  </si>
  <si>
    <t>Pacific Northwest; Salish Sea</t>
  </si>
  <si>
    <t xml:space="preserve">202N-7400 Sand Point Way, Seattle, WA 98115 </t>
  </si>
  <si>
    <t>Mid Sound Fisheries Enhancement Group works to involve local people in projects that will ensure a future for wild salmon</t>
  </si>
  <si>
    <t>Gilbrough</t>
  </si>
  <si>
    <t>Noel</t>
  </si>
  <si>
    <t>Mueller</t>
  </si>
  <si>
    <t>Distler</t>
  </si>
  <si>
    <t>Matthew</t>
  </si>
  <si>
    <t>Meaders</t>
  </si>
  <si>
    <t>Marlene</t>
  </si>
  <si>
    <t>Way</t>
  </si>
  <si>
    <t>Dorner</t>
  </si>
  <si>
    <t>Jeanette</t>
  </si>
  <si>
    <t>(Former) Director of Ecosystem &amp; Salmon Recovery</t>
  </si>
  <si>
    <t>Mid Sound's mission is to increase salmon populations to healthy and sustainable levels while working cooperatively with private landowners and others in the community to improve salmon habitat</t>
  </si>
  <si>
    <t xml:space="preserve">1400-1402 Third Avenue, Seattle, WA 98101 </t>
  </si>
  <si>
    <t>Our mission is to protect, restore, and sustain Washington’s environment for all</t>
  </si>
  <si>
    <t>Macy</t>
  </si>
  <si>
    <t>Alyssa</t>
  </si>
  <si>
    <t>Becky</t>
  </si>
  <si>
    <t>(Former) Deputy Director</t>
  </si>
  <si>
    <t>Seattle Public Utilities</t>
  </si>
  <si>
    <t>Billingsley</t>
  </si>
  <si>
    <t>Bricklin</t>
  </si>
  <si>
    <t>Bricklin &amp; Newman LLP</t>
  </si>
  <si>
    <t>Colehour</t>
  </si>
  <si>
    <t>Cornfield</t>
  </si>
  <si>
    <t>Goldman</t>
  </si>
  <si>
    <t>Washington Forest Law Center</t>
  </si>
  <si>
    <t>C+C</t>
  </si>
  <si>
    <t>Hagen-Lukens</t>
  </si>
  <si>
    <t>Lecturer (Business)</t>
  </si>
  <si>
    <t>Hanna</t>
  </si>
  <si>
    <t>Microsoft</t>
  </si>
  <si>
    <t>Director (Datacenter Sustainability)</t>
  </si>
  <si>
    <t>Hsia</t>
  </si>
  <si>
    <t>Shin Shin</t>
  </si>
  <si>
    <t>Operations Director</t>
  </si>
  <si>
    <t>Win/Win</t>
  </si>
  <si>
    <t>Lederman</t>
  </si>
  <si>
    <t>Lewnau</t>
  </si>
  <si>
    <t>Chandra</t>
  </si>
  <si>
    <t>Melissa</t>
  </si>
  <si>
    <t>Miyahara</t>
  </si>
  <si>
    <t>Sydney</t>
  </si>
  <si>
    <t>Northwest Indian Fisheries Commission</t>
  </si>
  <si>
    <t>Sarju</t>
  </si>
  <si>
    <t>Principle</t>
  </si>
  <si>
    <t>Crew Leadership</t>
  </si>
  <si>
    <t>Associate Director (Planned Giving)</t>
  </si>
  <si>
    <t>Sopori</t>
  </si>
  <si>
    <t>Sapna</t>
  </si>
  <si>
    <t>Stelle</t>
  </si>
  <si>
    <t>Willis</t>
  </si>
  <si>
    <t>Peggy</t>
  </si>
  <si>
    <t>WEC works to address environmental justice and advance racial equity in all we do</t>
  </si>
  <si>
    <t>Salish Sea; Pacific Northwest</t>
  </si>
  <si>
    <t>Aschoff</t>
  </si>
  <si>
    <t>Vira</t>
  </si>
  <si>
    <t>Nixon</t>
  </si>
  <si>
    <t>Darleen</t>
  </si>
  <si>
    <t>Shelley</t>
  </si>
  <si>
    <t>Herron</t>
  </si>
  <si>
    <t>Osborne</t>
  </si>
  <si>
    <t>The Whale Museum's mission is to promote stewardship of whales and the Salish Sea ecosystem through education and research</t>
  </si>
  <si>
    <t>62 1st Street, Friday Harbor, WA 98250</t>
  </si>
  <si>
    <t>Pender Ocean Defenders 
(POD)</t>
  </si>
  <si>
    <t>Community Effort</t>
  </si>
  <si>
    <r>
      <rPr>
        <b/>
        <sz val="12"/>
        <color theme="1"/>
        <rFont val="Calibri"/>
        <family val="2"/>
        <scheme val="minor"/>
      </rPr>
      <t>(unofficial)</t>
    </r>
    <r>
      <rPr>
        <sz val="12"/>
        <color theme="1"/>
        <rFont val="Calibri"/>
        <family val="2"/>
        <scheme val="minor"/>
      </rPr>
      <t xml:space="preserve">
The Seventh Generation Principle is based on an ancient Iroquois philosophy that the decisions we make today should result in a sustainable world seven generations into the future</t>
    </r>
  </si>
  <si>
    <t>Lynne</t>
  </si>
  <si>
    <t>Sheppard</t>
  </si>
  <si>
    <t>Avril</t>
  </si>
  <si>
    <t>Colleen</t>
  </si>
  <si>
    <t>MacKeigan</t>
  </si>
  <si>
    <t>Blou</t>
  </si>
  <si>
    <t>Von Waou</t>
  </si>
  <si>
    <t>Kiki</t>
  </si>
  <si>
    <t>Moore</t>
  </si>
  <si>
    <t>Mae</t>
  </si>
  <si>
    <t>McBain</t>
  </si>
  <si>
    <t>Heggie</t>
  </si>
  <si>
    <t>People for Puget Sound (WEC)</t>
  </si>
  <si>
    <t>1483 Alaskan Way, Pier 59, Seattle, WA 98101</t>
  </si>
  <si>
    <t>Inspiring conservation of our marine environment - begins right here at home</t>
  </si>
  <si>
    <t>Davidson</t>
  </si>
  <si>
    <t>Rutherford</t>
  </si>
  <si>
    <t>Brad</t>
  </si>
  <si>
    <t>Executive Committee Member</t>
  </si>
  <si>
    <t>Donegan</t>
  </si>
  <si>
    <t>Marker</t>
  </si>
  <si>
    <t>Karissa</t>
  </si>
  <si>
    <t>Letey</t>
  </si>
  <si>
    <t>Dill</t>
  </si>
  <si>
    <t>Einstein</t>
  </si>
  <si>
    <t>Guess</t>
  </si>
  <si>
    <t>Gurek</t>
  </si>
  <si>
    <t>Kornblum</t>
  </si>
  <si>
    <t>Luther</t>
  </si>
  <si>
    <t>MacNeil</t>
  </si>
  <si>
    <t>Rolfe</t>
  </si>
  <si>
    <t>Garry S.</t>
  </si>
  <si>
    <t>Garry T.</t>
  </si>
  <si>
    <t>Tinseth</t>
  </si>
  <si>
    <t>Willoughby</t>
  </si>
  <si>
    <t>Salmon Conservation/ Management</t>
  </si>
  <si>
    <t>Other Finfish Conservation/ Management</t>
  </si>
  <si>
    <t>Shellfish &amp; Crustacean Conservation/ Management</t>
  </si>
  <si>
    <t xml:space="preserve"> 22-Feb-20</t>
  </si>
  <si>
    <r>
      <t xml:space="preserve">(unofficial)
</t>
    </r>
    <r>
      <rPr>
        <sz val="12"/>
        <color theme="1"/>
        <rFont val="Calibri"/>
        <family val="2"/>
        <scheme val="minor"/>
      </rPr>
      <t>The founding principles of the Vancouver Aquarium have been to attain the highest possible standard of animal care within a top-notch facility that provides an informative and educational guest experience</t>
    </r>
  </si>
  <si>
    <t>1
Regulatory Compliance; Marine Mammals</t>
  </si>
  <si>
    <t>15 
(+ Seasonal)</t>
  </si>
  <si>
    <t>https://www.vanaqua.org/</t>
  </si>
  <si>
    <t>Cox</t>
  </si>
  <si>
    <t>San Juan Local Integration Organization</t>
  </si>
  <si>
    <t>http://www.sanjuanlio.com/</t>
  </si>
  <si>
    <t>South Central Action Area Caucus Group</t>
  </si>
  <si>
    <t>https://www.govlink.org/sc-puget-sound-action-area/Index.htm</t>
  </si>
  <si>
    <t>Alliance for a Healthy South Sound</t>
  </si>
  <si>
    <t>http://www.healthysouthsound.org/</t>
  </si>
  <si>
    <t>http://hccc.wa.gov/</t>
  </si>
  <si>
    <t>West Central Local Integration Organization</t>
  </si>
  <si>
    <t>http://www.westcentrallio.org/</t>
  </si>
  <si>
    <t>https://wria1project.whatcomcounty.org/</t>
  </si>
  <si>
    <t>Strait Ecosystem Recovery Network</t>
  </si>
  <si>
    <t>http://www.straiternlio.org/</t>
  </si>
  <si>
    <t>Island Local Integrating Organization</t>
  </si>
  <si>
    <t>https://www.islandcountywa.gov/Health/DNR/ILIO/Pages/Home.aspx</t>
  </si>
  <si>
    <t>https://salishsea.eos.ubc.ca/</t>
  </si>
  <si>
    <t>http://mmru.ubc.ca/</t>
  </si>
  <si>
    <t>UBC Harley Lab (Zoology)</t>
  </si>
  <si>
    <t>UBC Salish Sea Cast (EOS)</t>
  </si>
  <si>
    <t>UBC Marine Mammal Research Unit (Zoology)</t>
  </si>
  <si>
    <t>UBC Ecosystem Dynamics and Management Investigation (O&amp;F)</t>
  </si>
  <si>
    <t>http://ecodigm.org/</t>
  </si>
  <si>
    <t>https://www.zoology.ubc.ca/harleylab/</t>
  </si>
  <si>
    <t>UBC Hakai Coastal Initiative (O&amp;F)</t>
  </si>
  <si>
    <t>http://oceans.ubc.ca/hakai-coastal-initiative/</t>
  </si>
  <si>
    <t>Strait of Georgia Data Center</t>
  </si>
  <si>
    <t>http://sogdatacentre.ca/</t>
  </si>
  <si>
    <t>SFU Climates, Oceans, and Paleo-environments Lab (REM)</t>
  </si>
  <si>
    <t>https://www.sfu.ca/rem/copelab.html</t>
  </si>
  <si>
    <t>NWIC Salish Sea Research Center</t>
  </si>
  <si>
    <t>BC Whale Watching Tours</t>
  </si>
  <si>
    <t>https://bcwhalewatchingtours.com/</t>
  </si>
  <si>
    <t>San Juan Excursions</t>
  </si>
  <si>
    <t>https://www.watchwhales.com/</t>
  </si>
  <si>
    <t>https://www.orcaprotection.org/</t>
  </si>
  <si>
    <t>San Juan Outfitters</t>
  </si>
  <si>
    <t>https://www.sanjuanislandoutfitters.com/stewardship</t>
  </si>
  <si>
    <t>San Juan Safaris</t>
  </si>
  <si>
    <t>https://www.sanjuansafaris.com/about-us/conservation</t>
  </si>
  <si>
    <t>Maya's Legacy Whale Watching</t>
  </si>
  <si>
    <t>xhttps://sanjuanislandwhalewatch.com/conservation-education/</t>
  </si>
  <si>
    <t>https://www.pugetsoundexpress.com/partners/</t>
  </si>
  <si>
    <t>Orcas Island Eclipse Charters</t>
  </si>
  <si>
    <t>http://www.orcasislandwhales.com/</t>
  </si>
  <si>
    <t>Western Prince Whale &amp; Wildlife Tours</t>
  </si>
  <si>
    <t>https://orcawhalewatch.com/</t>
  </si>
  <si>
    <t>White Rock Sea Tours</t>
  </si>
  <si>
    <t>https://www.whiterockseatours.com/</t>
  </si>
  <si>
    <t>University Affiliated</t>
  </si>
  <si>
    <t>No Longer Active</t>
  </si>
  <si>
    <t>PO Box 1345, Friday Harbor, WA 98250</t>
  </si>
  <si>
    <t>Ocean Waste, Pollution, &amp; Plastics</t>
  </si>
  <si>
    <t>Orca Protection &amp; Rescue</t>
  </si>
  <si>
    <t>Marine Noise</t>
  </si>
  <si>
    <t>Fraser River; Salish Sea</t>
  </si>
  <si>
    <t>Canada's Oceans; Pacific Northwest</t>
  </si>
  <si>
    <t>Pacific Northwest; Puget Sound</t>
  </si>
  <si>
    <t>Salish Sea; Canada's Oceans</t>
  </si>
  <si>
    <t>Strait of Georgia Data Centre</t>
  </si>
  <si>
    <t>Sitka Foundation</t>
  </si>
  <si>
    <t>Pacific Salmon Foundation, UBC Fisheries Centre</t>
  </si>
  <si>
    <t>Buchanan</t>
  </si>
  <si>
    <t>http://coral.geog.uvic.ca/</t>
  </si>
  <si>
    <t>uVic Dower Lab (Bio)</t>
  </si>
  <si>
    <t>https://johndowerlab.com/</t>
  </si>
  <si>
    <t>uVic Baum Lab</t>
  </si>
  <si>
    <t>https://baumlab.weebly.com/research.html</t>
  </si>
  <si>
    <t>uVic Spectral Lab (Geog)</t>
  </si>
  <si>
    <t>http://uvicspectral.com/</t>
  </si>
  <si>
    <t>Marine Environmental Observation, Prediction, and Response Network</t>
  </si>
  <si>
    <r>
      <rPr>
        <b/>
        <sz val="12"/>
        <color theme="1"/>
        <rFont val="Calibri"/>
        <family val="2"/>
        <scheme val="minor"/>
      </rPr>
      <t xml:space="preserve">(unofficial)
</t>
    </r>
    <r>
      <rPr>
        <sz val="12"/>
        <color theme="1"/>
        <rFont val="Calibri"/>
        <family val="2"/>
        <scheme val="minor"/>
      </rPr>
      <t>A centralized network that allows researchers from different institutions access to all Salish Sea scientific data</t>
    </r>
  </si>
  <si>
    <t>https://davidsuzuki.org/our-work/oceans/</t>
  </si>
  <si>
    <t>219-2211 West 4th Avenue, Vancouver, BC V6K 4S2</t>
  </si>
  <si>
    <t>Cullis</t>
  </si>
  <si>
    <t>Tara</t>
  </si>
  <si>
    <t>President; Co-Founder</t>
  </si>
  <si>
    <t>Young</t>
  </si>
  <si>
    <t>Professor (Law)</t>
  </si>
  <si>
    <t>University of British ColumbiA</t>
  </si>
  <si>
    <t>Ladner</t>
  </si>
  <si>
    <t>Bronfman</t>
  </si>
  <si>
    <t>Ruffolo</t>
  </si>
  <si>
    <t>Vice Chair (Quebec)</t>
  </si>
  <si>
    <t>Vice Chair (Ontario)</t>
  </si>
  <si>
    <t>OMERS Ventures</t>
  </si>
  <si>
    <t>Schein</t>
  </si>
  <si>
    <t>Leonard</t>
  </si>
  <si>
    <t>Vice Chair (British Columbia)</t>
  </si>
  <si>
    <t>Ecojustice Board of Directors</t>
  </si>
  <si>
    <t>Sangster</t>
  </si>
  <si>
    <t>Simone</t>
  </si>
  <si>
    <t>Ginger</t>
  </si>
  <si>
    <t>Firelight Group</t>
  </si>
  <si>
    <t>D'Amboise</t>
  </si>
  <si>
    <t>Vice President (Governance &amp; Sustainable Development)</t>
  </si>
  <si>
    <t>Desjardins Group</t>
  </si>
  <si>
    <t>Pathy</t>
  </si>
  <si>
    <t>Jessica</t>
  </si>
  <si>
    <t>Richardson</t>
  </si>
  <si>
    <t>Schindler</t>
  </si>
  <si>
    <t>(Former) Professor (Environmental Science)</t>
  </si>
  <si>
    <t>University of Alberta</t>
  </si>
  <si>
    <t>Cornish</t>
  </si>
  <si>
    <t>Always grounded in sound evidence, the David Suzuki Foundation empowers people to take action in their communities on the environmental challenges we collectively face</t>
  </si>
  <si>
    <r>
      <rPr>
        <b/>
        <sz val="12"/>
        <color theme="1"/>
        <rFont val="Calibri"/>
        <family val="2"/>
        <scheme val="minor"/>
      </rPr>
      <t>(unofficial)</t>
    </r>
    <r>
      <rPr>
        <sz val="12"/>
        <color theme="1"/>
        <rFont val="Calibri"/>
        <family val="2"/>
        <scheme val="minor"/>
      </rPr>
      <t xml:space="preserve">
Through evidence-based research, policy analysis, education and citizen empowerment, we conserve and protect the natural environment to create a sustainable Canada</t>
    </r>
  </si>
  <si>
    <t>Canada's Oceans; Salish Sea</t>
  </si>
  <si>
    <t>Surfrider Foundation - Vancouver</t>
  </si>
  <si>
    <t>https://www.vancouverbc.surfrider.org/</t>
  </si>
  <si>
    <t>Jacques</t>
  </si>
  <si>
    <t>Natashia</t>
  </si>
  <si>
    <t>Drennan</t>
  </si>
  <si>
    <t>1994 West 4th Avenue, Vancouver, BC V6J 1M5</t>
  </si>
  <si>
    <t>1984
(in Malibu)</t>
  </si>
  <si>
    <t>15+
(all Volunteers)</t>
  </si>
  <si>
    <t>Sea Smart</t>
  </si>
  <si>
    <t>Surfrider Vancouver</t>
  </si>
  <si>
    <t>Kulikov</t>
  </si>
  <si>
    <t>Yura</t>
  </si>
  <si>
    <t>Lee</t>
  </si>
  <si>
    <t>Surfrider Vancouver is on a mission to protect and enjoy Canada's southern pacific coastlines</t>
  </si>
  <si>
    <r>
      <rPr>
        <b/>
        <sz val="12"/>
        <color theme="1"/>
        <rFont val="Calibri"/>
        <family val="2"/>
        <scheme val="minor"/>
      </rPr>
      <t>(unofficial)</t>
    </r>
    <r>
      <rPr>
        <sz val="12"/>
        <color theme="1"/>
        <rFont val="Calibri"/>
        <family val="2"/>
        <scheme val="minor"/>
      </rPr>
      <t xml:space="preserve">
We are a local chapter of the Surfrider Foundation, a global environmental non-profit organization dedicated to the protection and enjoyment of oceans, waves and beaches through a powerful activist network</t>
    </r>
  </si>
  <si>
    <t>Surfrider Foundation</t>
  </si>
  <si>
    <r>
      <t xml:space="preserve">Surfrider Foundation 
</t>
    </r>
    <r>
      <rPr>
        <b/>
        <sz val="10"/>
        <color theme="1"/>
        <rFont val="Calibri (Body)"/>
      </rPr>
      <t>(Vancouver Chapter)</t>
    </r>
  </si>
  <si>
    <r>
      <t xml:space="preserve">National Wildlife Federation
</t>
    </r>
    <r>
      <rPr>
        <b/>
        <sz val="10"/>
        <color theme="1"/>
        <rFont val="Calibri (Body)"/>
      </rPr>
      <t>(Northern Rockies, Prairies, and Pacific Region)</t>
    </r>
  </si>
  <si>
    <t>To educate, inspire and empower people of all ages around the world to take action to protect our oceans</t>
  </si>
  <si>
    <t>To deliver fun, action-oriented and solutions-based programs that empower people to protect our oceans</t>
  </si>
  <si>
    <t>To inspire people to love and protect our oceans</t>
  </si>
  <si>
    <t>Leung</t>
  </si>
  <si>
    <t>Director; Founder</t>
  </si>
  <si>
    <t>Surfrider Foudnation Vancouver</t>
  </si>
  <si>
    <t>Knight</t>
  </si>
  <si>
    <t>Melanie</t>
  </si>
  <si>
    <t>CEO; Founder</t>
  </si>
  <si>
    <t>Ocean to Eye Level</t>
  </si>
  <si>
    <t>Blachut</t>
  </si>
  <si>
    <t>Walker</t>
  </si>
  <si>
    <t>Shayla</t>
  </si>
  <si>
    <t>Program Lead</t>
  </si>
  <si>
    <t>Imai</t>
  </si>
  <si>
    <t>Jo Jo</t>
  </si>
  <si>
    <t>Boisvert</t>
  </si>
  <si>
    <t>Sophie</t>
  </si>
  <si>
    <t>Communications Advisor</t>
  </si>
  <si>
    <t>Sales &amp; Marketing Advisor</t>
  </si>
  <si>
    <t>Chief Consultant</t>
  </si>
  <si>
    <t>SBMO Consulting</t>
  </si>
  <si>
    <t>Shoom</t>
  </si>
  <si>
    <t>Zack</t>
  </si>
  <si>
    <t>Development Advisor</t>
  </si>
  <si>
    <t>https://seasmartschool.com/</t>
  </si>
  <si>
    <t>https://www.wcel.org/blog/caring-salish-sea</t>
  </si>
  <si>
    <t xml:space="preserve">Center for Urban Waters </t>
  </si>
  <si>
    <t>Tacoma, WA</t>
  </si>
  <si>
    <t>326 East D Street, Tacoma, WA 98421</t>
  </si>
  <si>
    <t>City of Tacoma Environmental Services, UW Tacoma, Puget Sound Partnership</t>
  </si>
  <si>
    <t>The Center for Urban Waters brings together environmental scientists, analysts, engineers and policymakers who are developing creative and sustainable solutions to restore and protect Puget Sound</t>
  </si>
  <si>
    <r>
      <rPr>
        <b/>
        <sz val="12"/>
        <color theme="1"/>
        <rFont val="Calibri"/>
        <family val="2"/>
        <scheme val="minor"/>
      </rPr>
      <t xml:space="preserve">(unofficial)
</t>
    </r>
    <r>
      <rPr>
        <sz val="12"/>
        <color theme="1"/>
        <rFont val="Calibri"/>
        <family val="2"/>
        <scheme val="minor"/>
      </rPr>
      <t>The founding partners – the City of Tacoma, the University of Washington Tacoma and the Puget Sound Partnership – are committed to providing a collaborative environment where the best-available science forms the basis for policy development and implementation</t>
    </r>
  </si>
  <si>
    <t>Puget Sound; Tacoma</t>
  </si>
  <si>
    <r>
      <rPr>
        <b/>
        <sz val="12"/>
        <color theme="1"/>
        <rFont val="Calibri"/>
        <family val="2"/>
        <scheme val="minor"/>
      </rPr>
      <t xml:space="preserve">(unofficial)
</t>
    </r>
    <r>
      <rPr>
        <sz val="12"/>
        <color theme="1"/>
        <rFont val="Calibri"/>
        <family val="2"/>
        <scheme val="minor"/>
      </rPr>
      <t>Create a centralized data center to promote collaboration among Salish Sea researchers</t>
    </r>
  </si>
  <si>
    <t>Nanaimo, BC</t>
  </si>
  <si>
    <t>To protect marine life and sensitive ecosystems from the devastating effects of abandoned, lost, or discarded fishing gear and marine debris through research, collaboration, gear removal projects, and educational initiatives</t>
  </si>
  <si>
    <t>Our mission is to protect and restore the health of Northwest Straits' marine resources by promoting and implementing science-based restoration and stewardship, enhancing collaboration, and attracting resources for the work of the Northwest Straits Initiative</t>
  </si>
  <si>
    <t>Communities and ecosystems sustaining each other</t>
  </si>
  <si>
    <t>Our Vision is for healthy watersheds and healthy communities</t>
  </si>
  <si>
    <t>410-245 Eglinton Avenue East, Toronto, ON M4P 3J1</t>
  </si>
  <si>
    <t>Long term, we work to restore and maintain healthy marine systems that feeds and sustains us all</t>
  </si>
  <si>
    <t>Puget Sound Restoration Fund designs, tests, and spearheads in-water action to restore Puget Sound's marine habitats, species, and waters - for people and place</t>
  </si>
  <si>
    <t>Orca Protection &amp; Rescue is dedicated to the protection &amp; rescue of all marine wildlife in the Salish Sea, including private and commercial vessel harassment, stranding's, entanglements, and removal of ghost fishing gear, marine debris and plastics</t>
  </si>
  <si>
    <t>Our organization is dedicated to encouraging marine research at or near our location at the center of the Salish Sea and to providing or facilitating educational programs, workshops and hands-on activities which will create awareness and promote a better public understanding of our marine ecosystems</t>
  </si>
  <si>
    <t>Bull Kelp/ Eel Grass Mapping &amp; Monitoring</t>
  </si>
  <si>
    <t>SeaChange imagines a world where we are all connected through nature. A coastline that is abundant and healthy. A new generation of caring youth who feel a sense of belonging to this place and the diverse cultures it supports</t>
  </si>
  <si>
    <t>To ensure this stronghold persists, and as such, our work addresses threats to their survival such as trophy hunting, declining salmon resources, habitat loss, and climate change</t>
  </si>
  <si>
    <t>Academic Publications</t>
  </si>
  <si>
    <t>Water Keeper Alliance</t>
  </si>
  <si>
    <t>Marine Shipping/ 
Fossil Fuel Transport</t>
  </si>
  <si>
    <t>Swim Drink Fish; Water Keeper Alliance</t>
  </si>
  <si>
    <t>Fraser River Estuary Project; Salmon Carnivore Project; Salish Sea Spill Map Project; etc.</t>
  </si>
  <si>
    <t>Fraser Valley Illegal Dumping Alliance, Swim Guide; Watermark Project</t>
  </si>
  <si>
    <t>Zooplankton monitoring; Living shorelines and coastal wetland enhancement; Ecology and diet of Blackmouth salmon; etc.</t>
  </si>
  <si>
    <t>LBCC Salmon Farming; TMX Legal Battle; Clear the Coast</t>
  </si>
  <si>
    <t>Columbia River Fish Trap Project; Bear Creek Riparian Restoration; Our Sound Our Salmon Campaign; Mason County Water Type Assessment; etc.</t>
  </si>
  <si>
    <t>Eelgrass mapping; Bull kelp mapping; Salish Sea nearshore habitat recovery; Marine debris removal; Beach enhancement</t>
  </si>
  <si>
    <t>Campbell River Estuary Restoration; Grace Inlet Land Recovery; among others</t>
  </si>
  <si>
    <t>Whale Sighting Network &amp; Education Program; Retire Lolita Campaign; Central Puget Sound Marine Mammal Stranding Network</t>
  </si>
  <si>
    <t>Olympia Oyster Restoration; Pinto Abalone Recovery; Bull Kelp Restoration; Conservation Hatchery; Ocean Acidification; Community Shellfish Farms</t>
  </si>
  <si>
    <t>Marine Plan Partnership for the North Pacific Coast; Rivers Without Borders Canada; Resilient Waters; Howe Sound Marine Reference Guide; Forum for Leadership on Water; among others</t>
  </si>
  <si>
    <t>Straitwatch; Robson Bight Warden Program; BC Marine Mammal Response Network; Be Whale Wise</t>
  </si>
  <si>
    <t>Ocean Noise; Rapid Assessment Toolkit; Dolphins; Marine Protected Areas; Impact of Human Activities Including Bycatch; Biodiversity Conservation and Priority-Setting</t>
  </si>
  <si>
    <t xml:space="preserve">Fossil Fuels; Climate Solutions; Forests; Southern Rockies; Site C Dam; ECOMap; Going Wild! Program; </t>
  </si>
  <si>
    <t>Snoqualmie Stewardship; Adopt-a-Buffer; Salmon-Safe Puget Sound; 12;000 Rain Gardens; City Habitats; Sound Impacts; Feast on the Farm</t>
  </si>
  <si>
    <t>Garden for Wildlife; Connecting Families with Nature; Eco-School USA; America's Land for America's People; Saving Southern Resident Killer Whales; Hawaiian Monk Seals; Pebble Mine; among others</t>
  </si>
  <si>
    <t>Union River Estuary Restoration; Riparian Enhancement &amp; Knotweed Control; Belfair State Park Estuary Restoration; Summer Chum Supplementation Program; Hood Canal Onsite Sewage System Nitrogen Reduction Project</t>
  </si>
  <si>
    <t>Henderson Park Habitat Restoration Project; Protect St. John Point; Bull Kelp Mapping; Eelgrass Meadows: Out of Sight and Out of Mind; Beach Cleanup; Mayne's Marine Mammals; Kelp Bed Monitoring; among others</t>
  </si>
  <si>
    <t>State of the Strait; HerringFest; Protect Pacific Herring</t>
  </si>
  <si>
    <t>Stream Mapping; Gambier Island Conservancy GIS Project; Streamkeepers; Environmentally Sensitive Areas Study</t>
  </si>
  <si>
    <t>Herring Spawn 2019; Anti-Geoduck Campaign; Beach Cleanup; Microplastic Contamination; Zooplankton &amp; Microplastics; Herring Research Project; Salish Sea Nearshore Habitat Recovery Project</t>
  </si>
  <si>
    <t>Marine Atlas Project; Forage Fish Matters; Bowen Island as Part of the Whale Trail; Conservation Covenants</t>
  </si>
  <si>
    <t>A Clean and Healthy Puget Sound; Science in Action; Ocean Healthy &amp; Climate Change</t>
  </si>
  <si>
    <t xml:space="preserve">Jenkins Creek Park; Forage Fish Monitoring; Barker Creek; Kelsey Creek; Little Brook Creek; Stewardship Action Program; Community Action Training School </t>
  </si>
  <si>
    <t>Stand Up to Oil; No Discharge Zone; Healthy Habitat Healthy Orcas; People for Puget Sound; among others</t>
  </si>
  <si>
    <t xml:space="preserve">Tetaces Climate Action Project; Stop Fracking; Whale Trail; </t>
  </si>
  <si>
    <t xml:space="preserve">#JoinThePod; Atl'ka7tsem/Howe Sound; Fisheries and Aquaculture; Protecting Coastal Waters; </t>
  </si>
  <si>
    <t>Hold On To Your Butt; Straws Suck; Protect Where You Play; Rise Above Plastics; Ban the Bead</t>
  </si>
  <si>
    <t>Studies of N Puget Sound gray whales; Stranding's of cetaceans and pinnipeds in WA; among other international projects</t>
  </si>
  <si>
    <t>#ForTheWhales; SeaTALKS; Boundary Pass; Hydrophone Network; Bull Kelp Mapping</t>
  </si>
  <si>
    <t>Availability of Tugs in Canada's Pacific Region; Emergency Towing Vessel Needs Assessment; Public Opinion Poll: Canadian's Attitudes Towards Marine Shipping; Leading Systems for Oil Spill Response in Ports; among others</t>
  </si>
  <si>
    <t xml:space="preserve">Changing Ocean Conditions; Marine Pollutants &amp; Contaminants; Illness Associated with Eating Shellfish; Shellfish Disease; Ecosystem Valuation; Keep it Clean! </t>
  </si>
  <si>
    <t>Restore &amp; Protect Puget Sound; Clean Water Engineering; Urban Water Research; Thea Foss Waterway Cleanup; Puget Sound Starts Here</t>
  </si>
  <si>
    <t>NOAA; The Seattle Aquarium; The Whale Museum; Soundwatch Boat Education Program; Center for Whale Research; Port Townsend Marine Science Center; Orca Network; Bellingham's Environmental Resources Division</t>
  </si>
  <si>
    <t>Go Blue Initiative; Gray Whale Project; The Toxics Project; Monitoring Sea Star Wasting Disease; Mussel Watch; Sampling Mussels and Marine Mammals for Toxins; among others</t>
  </si>
  <si>
    <t>The Puget Sound Estuarium; Meet the Beach; Pier Peer; K-12 Education; Connecting the Community</t>
  </si>
  <si>
    <t>SOUND Program; Marine Explorers &amp; Marine Leaders for Youth; Science Under Sail for Adults &amp; Families; Day/Summer Camps; Salish Sea Student Science Symposium; Professional Development Workshops</t>
  </si>
  <si>
    <t>Adult Marine Science Education; Elementary Summer Camp; Discovery Days; Marine Science Teacher Workshop; Summer Low Tide Beach Walks; among others</t>
  </si>
  <si>
    <t>Adventures of a Crab; Pod Squad; Salmon in the City; Clam Gardens; Lecture Series; Summer Camps; among others</t>
  </si>
  <si>
    <t>Salish Sea Studies Minor; Huxley Speaker Series; Hope for the Salish Sea</t>
  </si>
  <si>
    <t>The Whale Hotline; Marine Mammal Stranding Network; Soundwatch Boater Education Program; SeaSound Remote Sensing Network; Marine Naturalist Training; Salish Sea Association of Marine Naturalists; Salish Sea Hydrophone Network</t>
  </si>
  <si>
    <t>Beach Naturalist Program; Cedar River Salmon Journey; Whales of the Salish Sea; among others</t>
  </si>
  <si>
    <t xml:space="preserve">AquaSchool; Treasures of the BC Coast; PlasticWise; Ocean Bridge; Cetacean Sighting Network; </t>
  </si>
  <si>
    <t>After School Programs; Summer Camps; School Programs</t>
  </si>
  <si>
    <t>University of Washington; Numerous Government Agencies; NOAA; Northwest Watershed Institute; among others</t>
  </si>
  <si>
    <t>State &amp; County Funding; National Fish &amp; Wildlife Foundation; Patagonia; Wild Salmon Center; among many others</t>
  </si>
  <si>
    <t>Sound Community Bank; 4Ocean; Save Our Wild Salmon; Eileen Fisher; Seattle Saracens Rugby; McMenamins; Seattle Seawolves; My Dive Pro</t>
  </si>
  <si>
    <t>Cetus Research &amp; Conservation Society; Center for Whale Research</t>
  </si>
  <si>
    <t>NOAA; WDFW; University of Washington; SeaDoc; Port Townsend Marine Science Center; Seattle Aquarium; Washington Sea Grant; among others</t>
  </si>
  <si>
    <t>Alaska Conservation Fund; Boeing; Mountaineers Foundation; Northwest Fund for the Environment; Oregon Community Foundation; Resources Legacy Fund; The Russel Family Foundation; Seattle Foundation; US Fish &amp; Wildlife Service; Wildlife Fund Forever; among others</t>
  </si>
  <si>
    <t>West Coast Environmental Law; Pacific Wild; Sea Shepherd; Land Trust Alliance of British Columbia; Land Trust Alliance; Island Trust Conservancy; Georgia Strait Alliance; Pacific Salmon Foundation</t>
  </si>
  <si>
    <t>Future of Howe Sound; Wilderness Committee; Save Howe Sound; Sustainable Howe Sound; David Suzuki Foundation</t>
  </si>
  <si>
    <t xml:space="preserve">Whale Museum; Orca Network; Center for Whale Research; Islands Trust Conservancy; </t>
  </si>
  <si>
    <t>Unknown; Individual Donors</t>
  </si>
  <si>
    <t>US Fish &amp; Wildlife Service's Partners; Washington Department of Fish &amp; Wildlife; Regional Fisheries Coalition</t>
  </si>
  <si>
    <t>United States Coast Guard; NOAA; Washington State Department of Fish and Wildlife; Pacific Whale Watching Association</t>
  </si>
  <si>
    <t>Sitka Foundation; Pacific Salmon Foundation; Port of Vancouver; REI; Patagonia; ECCC; DFO; Indian and Northern Affairs Canada; Arc'teryx; David Suzuki Foundation; among others</t>
  </si>
  <si>
    <t>NOAA; WA Department of Fish &amp; Wildlife; SeaDoc Society; First Nations; UW; Exeter University; Orca Network; The Whale Museum; DFO</t>
  </si>
  <si>
    <t>Southhall Environmental Associates; Stanford University; Oregon State University; Whales of Guerrero; Happy Whale; Wild Book; among others</t>
  </si>
  <si>
    <t>Marine Education &amp; Research Society; University of Victoria; Ocean Networks Canada</t>
  </si>
  <si>
    <t xml:space="preserve">Garden of the Salish Sea; Stream Team (City of Olympia); Sound Toxins; </t>
  </si>
  <si>
    <t>City of Tacoma Environmental Services; UW Tacoma; Puget Sound Partnership; Puget Sound Starts Here</t>
  </si>
  <si>
    <t>Algalita Marine Research Foundation; Washington Sea Grant; Center for Whale Research; Killer Whale Tales; NOAA; Orca Network; Salish Sea Hydrophone Project; Seattle Aquarium; Whale Museum; Whale Trail; among others</t>
  </si>
  <si>
    <t>University of Washington; SeaDoc Society; San Juan Island National Historic Park; Northwest Maritime Center; Kaigani Canoe Voyaging; Spring Street International School; Rainier Scholars; US National Parks</t>
  </si>
  <si>
    <t>Western Washington University; Red Fish School of Change</t>
  </si>
  <si>
    <t>Islands Trust</t>
  </si>
  <si>
    <t>Puget Sound; Hood Canal</t>
  </si>
  <si>
    <t>Coastal British Columbia; Coastal Yukon</t>
  </si>
  <si>
    <t>Against Port Expansion</t>
  </si>
  <si>
    <t>Blue Water Adventures</t>
  </si>
  <si>
    <t>Center for Environmental Law &amp; Policy</t>
  </si>
  <si>
    <t>Coastal Watershed Institute</t>
  </si>
  <si>
    <t>Communities Protecting Our Coast</t>
  </si>
  <si>
    <t>Conservation Northwest</t>
  </si>
  <si>
    <t>Cowichan Land Trust</t>
  </si>
  <si>
    <t>Defenders of Wildlife</t>
  </si>
  <si>
    <t>Earth Law Center</t>
  </si>
  <si>
    <t>Eco Justice</t>
  </si>
  <si>
    <t>Gabriolans Against Freighter Anchorages Society</t>
  </si>
  <si>
    <t>Galiano Conservation Association</t>
  </si>
  <si>
    <t>Georgia Basin Ecological Assessment &amp; Restoration Society</t>
  </si>
  <si>
    <t>Gulf Islands Centre for Ecological Learning</t>
  </si>
  <si>
    <t>Madrona Institute</t>
  </si>
  <si>
    <t>North Olympic Peninsula Lead Entity for Salmon</t>
  </si>
  <si>
    <t>Northwest Environmental Advocates</t>
  </si>
  <si>
    <t>Ocean Legacy Foundation</t>
  </si>
  <si>
    <t>Pacific Northwest Aquatic Monitoring Partnership</t>
  </si>
  <si>
    <t>Pacific Northwest Consortium on Plastics</t>
  </si>
  <si>
    <t>Pacific Salmon Commission</t>
  </si>
  <si>
    <t>Pacific Science Center</t>
  </si>
  <si>
    <t>Pacific Wild</t>
  </si>
  <si>
    <t>Plastic Oceans</t>
  </si>
  <si>
    <t>Protect Pacific Northwest</t>
  </si>
  <si>
    <t>Puget Sound Regional Council</t>
  </si>
  <si>
    <t>Puget Sound Stream Benthos</t>
  </si>
  <si>
    <t>Salish Sea Acoustic Monitoring and Educational Outreach Project</t>
  </si>
  <si>
    <t>Salish Sea Ambient Monitoring Exchange</t>
  </si>
  <si>
    <t>Salish Sea Biodiversity</t>
  </si>
  <si>
    <t>Salish Sea Environmental Governance (WWU)</t>
  </si>
  <si>
    <t>Salish Sea Modeling (UW)</t>
  </si>
  <si>
    <t>Salish Sea Oceanography (UBC)</t>
  </si>
  <si>
    <t>Sea Shepherd</t>
  </si>
  <si>
    <t>Sierra Club Washington</t>
  </si>
  <si>
    <t>South Puget Sound Salmon Enhancement Group</t>
  </si>
  <si>
    <t>Sustainable Northwest</t>
  </si>
  <si>
    <t>Wild Salmon Center</t>
  </si>
  <si>
    <t>Wild Whales</t>
  </si>
  <si>
    <t>Wonders of the Salish Sea</t>
  </si>
  <si>
    <t>World Wildlife Foundation</t>
  </si>
  <si>
    <t>https://www.againstportexpansion.org/</t>
  </si>
  <si>
    <t>https://www.bluewateradventures.ca/</t>
  </si>
  <si>
    <t>https://celp.org/</t>
  </si>
  <si>
    <t>http://www.coastalwatershedinstitute.org/</t>
  </si>
  <si>
    <t>http://communitiesprotectingourcoast.org/</t>
  </si>
  <si>
    <t>https://www.conservationnw.org/</t>
  </si>
  <si>
    <t>http://www.cowichanlandtrust.ca/</t>
  </si>
  <si>
    <t>https://defenders.org/</t>
  </si>
  <si>
    <t>https://www.earthlawcenter.org/</t>
  </si>
  <si>
    <t>https://www.ecojustice.ca/</t>
  </si>
  <si>
    <t>https://www.fraserriverkeeper.ca/</t>
  </si>
  <si>
    <t>https://gafa.ca/</t>
  </si>
  <si>
    <t>https://galianoconservancy.ca/</t>
  </si>
  <si>
    <t>https://www.georgiabasin.ca/</t>
  </si>
  <si>
    <t>http://www.gicel.ca/</t>
  </si>
  <si>
    <t>https://www.madrona.org/</t>
  </si>
  <si>
    <t>https://restoringolympicpeninsulasalmon.org/about/</t>
  </si>
  <si>
    <t>https://www.nwstraits.org/</t>
  </si>
  <si>
    <t>https://oceanlegacy.ca/</t>
  </si>
  <si>
    <t>https://www.northwestenvironmentaladvocates.org/newblog/</t>
  </si>
  <si>
    <t>https://www.pnamp.org/</t>
  </si>
  <si>
    <t>https://www.pnwmicroplastics.org/</t>
  </si>
  <si>
    <t>https://www.psc.org/</t>
  </si>
  <si>
    <t>https://www.pacificsciencecenter.org/</t>
  </si>
  <si>
    <t>https://pacificwild.org/</t>
  </si>
  <si>
    <t>Eelgrass habitat; Salmon recovery planning; Shoreline modifications; Forage fish spawning habitat; Sea level rise vulnerability, Plastic Free Salish Sea</t>
  </si>
  <si>
    <t>https://plasticoceans.org/</t>
  </si>
  <si>
    <t>Comox Valley Project Watershed Society</t>
  </si>
  <si>
    <t>https://projectwatershed.ca/about-us/</t>
  </si>
  <si>
    <t>https://www.protectpacificnw.org/</t>
  </si>
  <si>
    <t>https://www.pugetsoundstreambenthos.org/</t>
  </si>
  <si>
    <t>https://www.psrc.org/</t>
  </si>
  <si>
    <t>https://www.uvic.ca/socialsciences/geography/home/news/current/lauren-mcwhinnie-salish-sea-acousting-monitoring.php</t>
  </si>
  <si>
    <t>http://ssamex.org/</t>
  </si>
  <si>
    <t>https://salishseabiodiversity.org/</t>
  </si>
  <si>
    <t>https://wp.wwu.edu/bpri/salish-sea-environmental-governance/</t>
  </si>
  <si>
    <t>https://faculty.washington.edu/pmacc/Research/mossea.html</t>
  </si>
  <si>
    <t>Seagrass Conservation Working Group</t>
  </si>
  <si>
    <t>https://seagrassconservation.org/</t>
  </si>
  <si>
    <t>https://seashepherd.org/</t>
  </si>
  <si>
    <t>https://www.sierraclub.org/washington</t>
  </si>
  <si>
    <t>https://spsseg.org/</t>
  </si>
  <si>
    <t>http://www.sustainablenorthwest.org/</t>
  </si>
  <si>
    <t>https://www.wildsalmoncenter.org/</t>
  </si>
  <si>
    <t>https://www.whalesvancouver.com/</t>
  </si>
  <si>
    <t>https://wondersofthesalishsea.com/</t>
  </si>
  <si>
    <t>https://www.worldwildlife.org/</t>
  </si>
  <si>
    <t>https://lltk.org/</t>
  </si>
  <si>
    <t>https://worldfish.org/</t>
  </si>
  <si>
    <t>Delta, BC</t>
  </si>
  <si>
    <t>PO Box 18060 1215-C 56th Street, Delta, BC V4L 2M4</t>
  </si>
  <si>
    <t>Fraser Estuary; Salish Sea</t>
  </si>
  <si>
    <r>
      <rPr>
        <b/>
        <sz val="12"/>
        <color theme="1"/>
        <rFont val="Calibri"/>
        <family val="2"/>
        <scheme val="minor"/>
      </rPr>
      <t xml:space="preserve">(unofficial)
</t>
    </r>
    <r>
      <rPr>
        <sz val="12"/>
        <color theme="1"/>
        <rFont val="Calibri"/>
        <family val="2"/>
        <scheme val="minor"/>
      </rPr>
      <t xml:space="preserve">APE is a group of concerned citizens who recognize that plans for container terminal expansion on Roberts Bank (RBT2) will see the loss of globally-significant wetlands and habitat </t>
    </r>
  </si>
  <si>
    <t>Online Petition, [Stop] Terminal 2 Expansion</t>
  </si>
  <si>
    <t>Port Angeles, WA</t>
  </si>
  <si>
    <t>213-115 E. Railroad Ave, Port Angeles, WA 98362</t>
  </si>
  <si>
    <t>To promote partnerships that foster understanding protection, and long term wise management of our natural ecosystems</t>
  </si>
  <si>
    <t>To protect and restore marine and terrestrial ecosystems through scientific research and local community, place based partnerships</t>
  </si>
  <si>
    <t>Prezyna</t>
  </si>
  <si>
    <t>Ann</t>
  </si>
  <si>
    <t>Schromen-Wawrin</t>
  </si>
  <si>
    <t>Solomon</t>
  </si>
  <si>
    <t>Fran</t>
  </si>
  <si>
    <t>Shaffer</t>
  </si>
  <si>
    <t>Our work will focus on scientific pursuits, scientific mentoring, environmental advocacy, protection through preservation, and implementing ecosystem based restoration priorities</t>
  </si>
  <si>
    <t>Elwha nearshore research and education, Protecting and restoring the nearshore of the central and western Washington Peninsula, Educating our next generation of co-managers and researchers, etc.</t>
  </si>
  <si>
    <t>We are a group of citizens who are deeply committed to the protection of our coast and the health of our coastal communities</t>
  </si>
  <si>
    <t>Cycling to Protect our Coast, Edge to Edge Marathon, Flourishing in a Green Economy</t>
  </si>
  <si>
    <r>
      <rPr>
        <b/>
        <sz val="12"/>
        <color theme="1"/>
        <rFont val="Calibri"/>
        <family val="2"/>
        <scheme val="minor"/>
      </rPr>
      <t>(unofficial)</t>
    </r>
    <r>
      <rPr>
        <sz val="12"/>
        <color theme="1"/>
        <rFont val="Calibri"/>
        <family val="2"/>
        <scheme val="minor"/>
      </rPr>
      <t xml:space="preserve">
Parksville, BC</t>
    </r>
  </si>
  <si>
    <t>Duncan, BC</t>
  </si>
  <si>
    <t>We help to take care of the land and water in the Cowichan Valley for the benefit of all life now and in the future.</t>
  </si>
  <si>
    <t>Cowichan Valley; Salish Sea</t>
  </si>
  <si>
    <t>#6-55 Station Street, Duncan, BC V9L 1M2</t>
  </si>
  <si>
    <t>Eriksson</t>
  </si>
  <si>
    <t>Holms</t>
  </si>
  <si>
    <t>Wiles</t>
  </si>
  <si>
    <t>Roger</t>
  </si>
  <si>
    <t>Grainger</t>
  </si>
  <si>
    <t>Mick</t>
  </si>
  <si>
    <t>Loch</t>
  </si>
  <si>
    <t>Ayers</t>
  </si>
  <si>
    <t>Cottell</t>
  </si>
  <si>
    <r>
      <rPr>
        <b/>
        <sz val="12"/>
        <color theme="1"/>
        <rFont val="Calibri"/>
        <family val="2"/>
        <scheme val="minor"/>
      </rPr>
      <t xml:space="preserve">(unofficial)
</t>
    </r>
    <r>
      <rPr>
        <sz val="12"/>
        <color theme="1"/>
        <rFont val="Calibri"/>
        <family val="2"/>
        <scheme val="minor"/>
      </rPr>
      <t>Dedicated to the conservation and protection of natural areas in the Cowichan Valley</t>
    </r>
  </si>
  <si>
    <t>Clean Water Action, Best Water Way, Friends of Cowichan Creek, Cowichan Eelgrass Stewardship, Migratory Waterfowl Stewardship, etc.</t>
  </si>
  <si>
    <t>Gabriolans Against Freighter Anchorages</t>
  </si>
  <si>
    <t>Gabriola Island, BC</t>
  </si>
  <si>
    <t>Straw</t>
  </si>
  <si>
    <t>Director; President</t>
  </si>
  <si>
    <r>
      <rPr>
        <b/>
        <sz val="12"/>
        <color theme="1"/>
        <rFont val="Calibri"/>
        <family val="2"/>
        <scheme val="minor"/>
      </rPr>
      <t xml:space="preserve">(unofficial)
</t>
    </r>
    <r>
      <rPr>
        <sz val="12"/>
        <color theme="1"/>
        <rFont val="Calibri"/>
        <family val="2"/>
        <scheme val="minor"/>
      </rPr>
      <t>To ban a proposed increase of international ships from anchoring off the coast of Gabriola Island, BC</t>
    </r>
  </si>
  <si>
    <t xml:space="preserve">Gulf Islands Centre for Ecological Learning </t>
  </si>
  <si>
    <t>171 Georgian Pt. Road, Mayne Island, BC V0N 2J1</t>
  </si>
  <si>
    <t>Gulf Islands; Salish Sea</t>
  </si>
  <si>
    <t>Summer Earth Education Program, Seedlings Early Years Nature Day Camps, Environmental Leadership Apprentice, Ecoliteracy</t>
  </si>
  <si>
    <t>Hoebel</t>
  </si>
  <si>
    <t>Berghofer</t>
  </si>
  <si>
    <t>Desmond</t>
  </si>
  <si>
    <t>Shelly</t>
  </si>
  <si>
    <t>McPhee</t>
  </si>
  <si>
    <t>Programs Director</t>
  </si>
  <si>
    <t>Halstead</t>
  </si>
  <si>
    <t>Farmilo</t>
  </si>
  <si>
    <t>Loiser</t>
  </si>
  <si>
    <t>Sky</t>
  </si>
  <si>
    <t>To connect people with nature within the natural environment of British Columbia's southern Gulf Islands</t>
  </si>
  <si>
    <t>To craft memorable learning experiences to help nurture eco- literate citizens through children's summer camps, school programs and adult and family events</t>
  </si>
  <si>
    <t>Abbotsford, BC</t>
  </si>
  <si>
    <t>The LFFA is a voice for the first Nations of the Lower Fraser River. We work collaboratively and holistically to manage our fishery and to support our cultural and spiritual traditions for future generations.</t>
  </si>
  <si>
    <t>To promote and support the management of a robust and expanding fishery for the First Nations of the Lower Fraser River</t>
  </si>
  <si>
    <t>Climate Change Adapt, Fish Habitat Restoration, Lower Fraser Aboriginal Knowledge</t>
  </si>
  <si>
    <t>3092 Sumas Mountain Road, Abbotsford, BC V3G 2J2</t>
  </si>
  <si>
    <t>PO Box 783, Friday Harbor, WA 98250</t>
  </si>
  <si>
    <t>Allison</t>
  </si>
  <si>
    <t>Kendall</t>
  </si>
  <si>
    <t>Lyshall</t>
  </si>
  <si>
    <t>Vice President (R&amp;D)</t>
  </si>
  <si>
    <t>Palmisani</t>
  </si>
  <si>
    <t>Nikyta</t>
  </si>
  <si>
    <t>Severn</t>
  </si>
  <si>
    <t>Vice President (Policy &amp; Programs)</t>
  </si>
  <si>
    <t>Zee</t>
  </si>
  <si>
    <t>Ronald</t>
  </si>
  <si>
    <t>Abreu</t>
  </si>
  <si>
    <t>Sharon</t>
  </si>
  <si>
    <t>Barr</t>
  </si>
  <si>
    <t>Bormann</t>
  </si>
  <si>
    <t>Lincoln</t>
  </si>
  <si>
    <t>deChadenedes</t>
  </si>
  <si>
    <t>Marcia</t>
  </si>
  <si>
    <t>Fleming</t>
  </si>
  <si>
    <t>Community Engagement Director</t>
  </si>
  <si>
    <t>Foley</t>
  </si>
  <si>
    <t>Fredy</t>
  </si>
  <si>
    <t>Elexis</t>
  </si>
  <si>
    <t>Ferm Nickum</t>
  </si>
  <si>
    <t>Nora</t>
  </si>
  <si>
    <t>Ramsey</t>
  </si>
  <si>
    <t>Wuthnow</t>
  </si>
  <si>
    <t>Dona</t>
  </si>
  <si>
    <t>Coalition</t>
  </si>
  <si>
    <t>Portland, OR</t>
  </si>
  <si>
    <t>PO Box 12187, Portland, OR 97212</t>
  </si>
  <si>
    <t>Pacific Northwest; Idaho</t>
  </si>
  <si>
    <t>To work through advocacy and education to protect and restore water and air quality, wetlands, and wildlife habitat.</t>
  </si>
  <si>
    <t>NWEA uses a mix of approaches — including negotiation, litigation, education, community organizing, and advocacy — to obtain the best outcome for people and the environment</t>
  </si>
  <si>
    <t>Conservation; Legal</t>
  </si>
  <si>
    <t>Mount Vernon, WA</t>
  </si>
  <si>
    <t>Puget Sound; Salish Sea</t>
  </si>
  <si>
    <t>Blackmore</t>
  </si>
  <si>
    <t>Schwartz</t>
  </si>
  <si>
    <t>Salish Sea Research Center</t>
  </si>
  <si>
    <t>The Salish Sea Research Center provides our students the opportunity to work with faculty to engage in research projects and develop their science and technical skills</t>
  </si>
  <si>
    <t>The mission of the Salish Sea Research Center is to prepare the next generation of environmental scientists and leaders through fostering respect for indigenous knowledge of nature, providing opportunities for students to gain a solid background in scientific methods, and fostering critical thinking skills and self-motivation</t>
  </si>
  <si>
    <t>2522 Kwina Road, Bellingham, WA 98225</t>
  </si>
  <si>
    <t>Harmful Algae and Biotoxins, Manila Clam Settlement, Population Dynamic of Longfin Smelts</t>
  </si>
  <si>
    <t>https://salishsearesearchcenter.wordpress.com/</t>
  </si>
  <si>
    <t>Quesada</t>
  </si>
  <si>
    <t>Andres</t>
  </si>
  <si>
    <t>Associate Director</t>
  </si>
  <si>
    <t>Collective/ Commission/ Alliance/ Association</t>
  </si>
  <si>
    <t>1202 State Avenue NE, Olympia, WA 98506</t>
  </si>
  <si>
    <t>Pacific Northwest; California;  Hawai'i</t>
  </si>
  <si>
    <t>Pilaro</t>
  </si>
  <si>
    <t>Connie</t>
  </si>
  <si>
    <t>Assistant Director</t>
  </si>
  <si>
    <t>PCSGA works on behalf of its members on a broad spectrum of issues, including environmental protection, shellfish safety, regulations, technology, and marketing</t>
  </si>
  <si>
    <t>1529 Amelia Street, Victoria, BC V8W 2K1</t>
  </si>
  <si>
    <t>British Columbia</t>
  </si>
  <si>
    <t>Pacific Wild works to protect B.C. coastal wildlife and its habitat through scientific research, public education and informed advocacy</t>
  </si>
  <si>
    <t>Save BC Wolves, Protect Pacific Herring, Marine Protection, Protect Wild Salmon, Stop Tankers on the North &amp; Central Coast, Whale Program</t>
  </si>
  <si>
    <t>Our mission is to create healthy and abundant oceans, for us and for the planet</t>
  </si>
  <si>
    <t>Conservation Director</t>
  </si>
  <si>
    <t>Protect Pacific Northwest advocates for the protection and preservation of our precious natural resources, waterways, open space, parks and forests from urban sprawl and overdevelopment in the Pacific Northwest</t>
  </si>
  <si>
    <t>Jordan Cove LNG Facility, The Village at Nehalem Bay, Tacoma LNG Facility, Grocery Outlet Project</t>
  </si>
  <si>
    <t>Bored Member</t>
  </si>
  <si>
    <t>Barnes</t>
  </si>
  <si>
    <t>Epstine</t>
  </si>
  <si>
    <t>Brent</t>
  </si>
  <si>
    <t>Washington, DC</t>
  </si>
  <si>
    <t>1130 17th Street NW, Washington, DC 20036</t>
  </si>
  <si>
    <t>Defenders of Wildlife is dedicated to the protection of all native animals and plants in their natural communities</t>
  </si>
  <si>
    <t>Defenders of Wildlife envisions a future where diverse wildlife populations in North America are secure and thriving, sustained by a network of healthy lands and waters</t>
  </si>
  <si>
    <t>United States of America</t>
  </si>
  <si>
    <t>Rappaport Clark</t>
  </si>
  <si>
    <t>Bailey</t>
  </si>
  <si>
    <t>Whitfield</t>
  </si>
  <si>
    <t>O'Keefe Beck</t>
  </si>
  <si>
    <t>Carroll</t>
  </si>
  <si>
    <t>Cassie</t>
  </si>
  <si>
    <t>Caylor</t>
  </si>
  <si>
    <t>Dayton</t>
  </si>
  <si>
    <t>Gabel</t>
  </si>
  <si>
    <t>The Shared Earth Foundation</t>
  </si>
  <si>
    <t>Harper</t>
  </si>
  <si>
    <t>Hecker</t>
  </si>
  <si>
    <t>Snyder Johnson</t>
  </si>
  <si>
    <t>Mari</t>
  </si>
  <si>
    <t>Posnikoff</t>
  </si>
  <si>
    <t>Sachs</t>
  </si>
  <si>
    <t>Sheryl</t>
  </si>
  <si>
    <t>Gerber</t>
  </si>
  <si>
    <t>Arizona State University</t>
  </si>
  <si>
    <t>Khalil</t>
  </si>
  <si>
    <t>Kathayoon</t>
  </si>
  <si>
    <t>Conservation Impact Manager</t>
  </si>
  <si>
    <t>Oregon Zoo</t>
  </si>
  <si>
    <t>List</t>
  </si>
  <si>
    <t>Rurik</t>
  </si>
  <si>
    <t>Universidad Autónoma Metropolitana-Lerm</t>
  </si>
  <si>
    <t>Noon</t>
  </si>
  <si>
    <t>Emeritus Professor (Biology)</t>
  </si>
  <si>
    <t>Colorado State University</t>
  </si>
  <si>
    <t>Root</t>
  </si>
  <si>
    <t>Terry</t>
  </si>
  <si>
    <t>Emeritus Professor (Environment)</t>
  </si>
  <si>
    <t>Professor (Environmental Science)</t>
  </si>
  <si>
    <t>Talbot</t>
  </si>
  <si>
    <t>George Mason University</t>
  </si>
  <si>
    <t>Wilcove</t>
  </si>
  <si>
    <t>Professor (Public &amp; International Affairs)</t>
  </si>
  <si>
    <t>Princeton University</t>
  </si>
  <si>
    <t>Harvard University</t>
  </si>
  <si>
    <t>Wynn-Grant</t>
  </si>
  <si>
    <t>Rae</t>
  </si>
  <si>
    <t>Research Fellow</t>
  </si>
  <si>
    <t>National Geographic Society</t>
  </si>
  <si>
    <t xml:space="preserve">Orcas Love Raingardens, </t>
  </si>
  <si>
    <t>The Firelight Group</t>
  </si>
  <si>
    <t>Western Prince Whale Watching</t>
  </si>
  <si>
    <t>Society of Wetland Scientists</t>
  </si>
  <si>
    <t>Ocean Watch BC Coast</t>
  </si>
  <si>
    <t>Protectors of the Salish Sea</t>
  </si>
  <si>
    <t>Raven Trust</t>
  </si>
  <si>
    <t>Native Fish Society</t>
  </si>
  <si>
    <t>Coastal Guardian Watchmen Support</t>
  </si>
  <si>
    <t>Coastal Resilience</t>
  </si>
  <si>
    <t>Pacific Streamkeepers Federation</t>
  </si>
  <si>
    <t>https://www.pskf.ca/</t>
  </si>
  <si>
    <t>First Nations</t>
  </si>
  <si>
    <t>https://firelight.ca/</t>
  </si>
  <si>
    <t>https://wildernessawareness.org/</t>
  </si>
  <si>
    <t>https://www.sws.org/</t>
  </si>
  <si>
    <t>https://oceanwatch.ca/bccoast/</t>
  </si>
  <si>
    <t>https://protectorsofthesalishsea.org/</t>
  </si>
  <si>
    <t>https://raventrust.com/</t>
  </si>
  <si>
    <t>https://nativefishsociety.org/</t>
  </si>
  <si>
    <t>https://coastalfirstnations.ca/our-environment/programs/coastal-guardian-watchmen-support/</t>
  </si>
  <si>
    <t>https://coastalresilience.org/</t>
  </si>
  <si>
    <t>No - Government</t>
  </si>
  <si>
    <t>No - Whale Watching</t>
  </si>
  <si>
    <t>No - Not Salish Sea</t>
  </si>
  <si>
    <t>No - Terrestrial Focus</t>
  </si>
  <si>
    <t>No - University Lab</t>
  </si>
  <si>
    <t>Yes</t>
  </si>
  <si>
    <t>Squamish River Watershed Society</t>
  </si>
  <si>
    <t>PO Box 41012, Nanaimo, BC V9T 6M7</t>
  </si>
  <si>
    <t>GBEARS is a Nanaimo, British Columbia based non-profit society of professional biologists dedicated to the understanding, protection, and restoration of native plant and animal species, habitats and ecosystems at risk within the Georgia Basin, as well as the study and control of invasive introduced species which present a threat to native species.</t>
  </si>
  <si>
    <t>BC Purple Martine Stewardship and Recovery Program, Bald Eagles, Bullfrogs, Habitat Restoration, Marbled Murrelets</t>
  </si>
  <si>
    <t>Charlene</t>
  </si>
  <si>
    <t>Low</t>
  </si>
  <si>
    <t>Charles</t>
  </si>
  <si>
    <t>Oregon City, OR</t>
  </si>
  <si>
    <t>813 7th St., Suit 200A, Oregon City, OR, 97045</t>
  </si>
  <si>
    <t>Native Fish Society envisions a future with abundant wild fish, free-flowing rivers, and thriving local communities</t>
  </si>
  <si>
    <t>Native Fish Society advocates for the protection and recovery of wild, native fish and promotes the stewardship of the habitats that sustain us all</t>
  </si>
  <si>
    <t>Sherwood</t>
  </si>
  <si>
    <t>Fortino</t>
  </si>
  <si>
    <t>DeRoy</t>
  </si>
  <si>
    <t>Loeb</t>
  </si>
  <si>
    <t>Russell</t>
  </si>
  <si>
    <t>Oregon Trout</t>
  </si>
  <si>
    <t>Freshwater Trust</t>
  </si>
  <si>
    <t>Senior Biologist</t>
  </si>
  <si>
    <t>City of Portland (Science, Fish, Wildlife Program)</t>
  </si>
  <si>
    <t>Cetas</t>
  </si>
  <si>
    <t>Bartel</t>
  </si>
  <si>
    <t>Kyan</t>
  </si>
  <si>
    <t>Dalton</t>
  </si>
  <si>
    <t>2474 Arbutus Road, Victoria, BC V8N 1V8</t>
  </si>
  <si>
    <t>Dobell</t>
  </si>
  <si>
    <t xml:space="preserve">Founder; Principal Consultant </t>
  </si>
  <si>
    <t>The Wabe</t>
  </si>
  <si>
    <t>Loomis</t>
  </si>
  <si>
    <t>(Former) Vice President of Research</t>
  </si>
  <si>
    <t>Kalynchuk</t>
  </si>
  <si>
    <t>Vice President of Research</t>
  </si>
  <si>
    <t>Corbett</t>
  </si>
  <si>
    <t>Daphne</t>
  </si>
  <si>
    <t>Board of Governors</t>
  </si>
  <si>
    <t>Denlinger</t>
  </si>
  <si>
    <t>Gorrill</t>
  </si>
  <si>
    <t>Gayle</t>
  </si>
  <si>
    <t>Vice President Finance &amp; Operations</t>
  </si>
  <si>
    <t>Haydock</t>
  </si>
  <si>
    <t>AML Oceanographic</t>
  </si>
  <si>
    <t>Kennedy</t>
  </si>
  <si>
    <t>Vice President of Corporate Services</t>
  </si>
  <si>
    <t>C-CORE Inc</t>
  </si>
  <si>
    <t>Krusel</t>
  </si>
  <si>
    <t>(Former) President; CEO</t>
  </si>
  <si>
    <t>Prince Rupert Port Authority</t>
  </si>
  <si>
    <t>Mayer</t>
  </si>
  <si>
    <t>Director - Center for Coastal and Ocean Mapping</t>
  </si>
  <si>
    <t>University of New Hampshire</t>
  </si>
  <si>
    <t>Morissette</t>
  </si>
  <si>
    <t>Lyne</t>
  </si>
  <si>
    <t>M-Expertise Marine</t>
  </si>
  <si>
    <t>Winter</t>
  </si>
  <si>
    <t>Winteck Consulting Inc.</t>
  </si>
  <si>
    <t>Wolk</t>
  </si>
  <si>
    <t>Fabian</t>
  </si>
  <si>
    <t>Rockland Scientific Inc.</t>
  </si>
  <si>
    <t>Archambault</t>
  </si>
  <si>
    <t>Philippe</t>
  </si>
  <si>
    <t>Laval University</t>
  </si>
  <si>
    <t>Barth</t>
  </si>
  <si>
    <t>Executive Director - Marine Studies Initiative</t>
  </si>
  <si>
    <t>Daly</t>
  </si>
  <si>
    <t>Kendra</t>
  </si>
  <si>
    <t>Professor (Oceanography)</t>
  </si>
  <si>
    <t>University of South Florida</t>
  </si>
  <si>
    <t>D'Hondt</t>
  </si>
  <si>
    <t>University of Rhode Island</t>
  </si>
  <si>
    <t>Favali</t>
  </si>
  <si>
    <t>Paolo</t>
  </si>
  <si>
    <t>Research Director</t>
  </si>
  <si>
    <t>Instituto Nazionale di Geofisica e Vulcanologia</t>
  </si>
  <si>
    <t>Grebmeier</t>
  </si>
  <si>
    <t>Jacqueline</t>
  </si>
  <si>
    <t>University of Maryland</t>
  </si>
  <si>
    <t>Mayorga</t>
  </si>
  <si>
    <t>Emilio</t>
  </si>
  <si>
    <t xml:space="preserve">Oceanographer </t>
  </si>
  <si>
    <t>Ruhl</t>
  </si>
  <si>
    <t>Board Chair</t>
  </si>
  <si>
    <t>National Oceanography Centre, UK</t>
  </si>
  <si>
    <t>Shinohara</t>
  </si>
  <si>
    <t>Masanao</t>
  </si>
  <si>
    <t>University of Tokyo</t>
  </si>
  <si>
    <t>Trowbridge</t>
  </si>
  <si>
    <t>Woods Hole Oceanographic Institute</t>
  </si>
  <si>
    <t>Research Geophysist</t>
  </si>
  <si>
    <t>Scripps Institute of Oceanography</t>
  </si>
  <si>
    <t>Zhou</t>
  </si>
  <si>
    <t>Huaiyang</t>
  </si>
  <si>
    <t>Professor (Earth Sciences)</t>
  </si>
  <si>
    <t>Tongji University</t>
  </si>
  <si>
    <r>
      <rPr>
        <b/>
        <sz val="12"/>
        <color theme="1"/>
        <rFont val="Calibri"/>
        <family val="2"/>
        <scheme val="minor"/>
      </rPr>
      <t>(unofficial)</t>
    </r>
    <r>
      <rPr>
        <sz val="12"/>
        <color theme="1"/>
        <rFont val="Calibri"/>
        <family val="2"/>
        <scheme val="minor"/>
      </rPr>
      <t xml:space="preserve">
Ocean Networks Canada monitors the west and east coasts of Canada and the Arctic to continuously gather data in real-time for scientific research that helps communities, governments and industry make informed decisions about our future</t>
    </r>
  </si>
  <si>
    <t>Ocean Alive!, Oceanography 101, Youth Science Ambassadors, Smart Ocean, among others</t>
  </si>
  <si>
    <t>Northeast Pacific; Salish Sea</t>
  </si>
  <si>
    <t>PSKF is a non-profit society committed to supporting community groups involved in Streamkeepers activities throughout BC and the Yukon</t>
  </si>
  <si>
    <t>British Columbia; Yukon</t>
  </si>
  <si>
    <t>North Vancouver, BC</t>
  </si>
  <si>
    <t>1858 Beaulynn Place, North Vancouver, BC V7J 2T1</t>
  </si>
  <si>
    <t>Stream Walks Project, Impediments to Fish Passage</t>
  </si>
  <si>
    <t>The mission of Protectors of the Salish Sea is to bring long lasting harmony and true peace among all things back to our Salish Sea and beyond through the recognition and understandings of who we all are as human beings, a return to who The Creator intended us to be – Protectors who take care of all life.</t>
  </si>
  <si>
    <t>Capitol Occupation to Demand Climate Emergency, Wet'suwet'en Prayer Walk, Nonviolent Direct Action Training, Climate Strike Against TMX Tar Sands, among others</t>
  </si>
  <si>
    <t>Our Sound Our Salmon Coalition, Keep 'Em Wet Regulation, ReWild the Willamette, Save Bristol Bay - Stop Pebble Mine, Puget Sound Coastal Cutthroat Campaign, among others</t>
  </si>
  <si>
    <t>Skagit Fisheries Enhancement Group</t>
  </si>
  <si>
    <t>Pond</t>
  </si>
  <si>
    <t>Rodney</t>
  </si>
  <si>
    <t>Benjamin</t>
  </si>
  <si>
    <t>Studley</t>
  </si>
  <si>
    <t>Vasak</t>
  </si>
  <si>
    <t>Saanich Inlet Protection Society</t>
  </si>
  <si>
    <t>PO Box 219, PMB 137 Duval, WA 98019</t>
  </si>
  <si>
    <t>Western Washington; Puget Sound</t>
  </si>
  <si>
    <t>One of our ultimate goals is that students come away with a joy and self-motivation for learning. Our approach trains youth and adults to use traditional ecological knowledge blended with the benefits of modern science</t>
  </si>
  <si>
    <t>Moon</t>
  </si>
  <si>
    <t>Warren</t>
  </si>
  <si>
    <t>Laliberte</t>
  </si>
  <si>
    <t>Glass</t>
  </si>
  <si>
    <t>Luis</t>
  </si>
  <si>
    <t>McBride</t>
  </si>
  <si>
    <t>Carter</t>
  </si>
  <si>
    <t>Taves</t>
  </si>
  <si>
    <t>Elder Council</t>
  </si>
  <si>
    <t>Jenn</t>
  </si>
  <si>
    <t>Buzzelli</t>
  </si>
  <si>
    <t>Gene</t>
  </si>
  <si>
    <t>Van Bronkhorst</t>
  </si>
  <si>
    <t>Eileen</t>
  </si>
  <si>
    <t>Haas</t>
  </si>
  <si>
    <t>Newquist</t>
  </si>
  <si>
    <t>Chuck</t>
  </si>
  <si>
    <t>Branch</t>
  </si>
  <si>
    <t>Bobbe</t>
  </si>
  <si>
    <t>Hawes</t>
  </si>
  <si>
    <t>Pam</t>
  </si>
  <si>
    <t>Gorman</t>
  </si>
  <si>
    <t>Wilderness Awareness School</t>
  </si>
  <si>
    <t>Shoreline, Intertidal, and Near Shore Protection/ Stewardship</t>
  </si>
  <si>
    <t>Wilderness Survival Basics, The Many Uses of PNW Berries, Kamana Naturalist Training, etc.</t>
  </si>
  <si>
    <t>Habitat &amp; Land Restoration/ Preservation</t>
  </si>
  <si>
    <t>#202-180 Nickerson Street, Seattle, WA 98109</t>
  </si>
  <si>
    <t>Reitan</t>
  </si>
  <si>
    <t>Marc</t>
  </si>
  <si>
    <t>Shisk</t>
  </si>
  <si>
    <t>Gail</t>
  </si>
  <si>
    <t>Bonnie</t>
  </si>
  <si>
    <t>Patton</t>
  </si>
  <si>
    <t>Wills</t>
  </si>
  <si>
    <t>Heidi</t>
  </si>
  <si>
    <t>Missik</t>
  </si>
  <si>
    <t>Mason</t>
  </si>
  <si>
    <t>Piedfort</t>
  </si>
  <si>
    <t>Jessie</t>
  </si>
  <si>
    <t>State Chapter Director</t>
  </si>
  <si>
    <t>Washington State; Puget Sound</t>
  </si>
  <si>
    <t>Coal Free Washington, Advocating Clean Energy, Water and Salmon Committee, Sustainable Community Committee, Promoting Conservation, Transportation and Land Use Committee, among others</t>
  </si>
  <si>
    <r>
      <rPr>
        <b/>
        <sz val="12"/>
        <color theme="1"/>
        <rFont val="Calibri"/>
        <family val="2"/>
        <scheme val="minor"/>
      </rPr>
      <t>(organization-wide)</t>
    </r>
    <r>
      <rPr>
        <sz val="12"/>
        <color theme="1"/>
        <rFont val="Calibri"/>
        <family val="2"/>
        <scheme val="minor"/>
      </rPr>
      <t xml:space="preserve">
To explore, enjoy and protect the planet. To practice and promote the responsible use of the earth's ecosystems and resources; to educate and enlist humanity to protect and restore the quality of the natural and human environment; and to use all lawful means to carry out those objectives</t>
    </r>
  </si>
  <si>
    <r>
      <rPr>
        <b/>
        <sz val="12"/>
        <color theme="1"/>
        <rFont val="Calibri"/>
        <family val="2"/>
        <scheme val="minor"/>
      </rPr>
      <t>(organization-wide)</t>
    </r>
    <r>
      <rPr>
        <sz val="12"/>
        <color theme="1"/>
        <rFont val="Calibri"/>
        <family val="2"/>
        <scheme val="minor"/>
      </rPr>
      <t xml:space="preserve">
A healthy, life-sustaining planet, where humans respect the dignity and interdependence of all living beings.</t>
    </r>
  </si>
  <si>
    <t>Sierra Club</t>
  </si>
  <si>
    <t>No - Part of Other Organization</t>
  </si>
  <si>
    <t>Issue</t>
  </si>
  <si>
    <t>Canada-wide focus</t>
  </si>
  <si>
    <t>World-wide focus</t>
  </si>
  <si>
    <t>General science focus</t>
  </si>
  <si>
    <t>Central coast; Coastal WA</t>
  </si>
  <si>
    <t>Terrestrial-focus</t>
  </si>
  <si>
    <t>Part of Nature Conservancy</t>
  </si>
  <si>
    <t>Part of Ocean Wise</t>
  </si>
  <si>
    <t>Nature Trust British Columbia</t>
  </si>
  <si>
    <t>500-888 Dunsmuir Street, Vancouver, BC V6K 3K4</t>
  </si>
  <si>
    <t>The Nature Trust of British Columbia is dedicated to conserving BC’s biological diversity through securement and management of ecologically significant lands</t>
  </si>
  <si>
    <t>Nature Trust BC</t>
  </si>
  <si>
    <t>Lament</t>
  </si>
  <si>
    <t>Jasper</t>
  </si>
  <si>
    <t>Desrosiers</t>
  </si>
  <si>
    <t>Laurie</t>
  </si>
  <si>
    <t>Senior Environmental Coordinator</t>
  </si>
  <si>
    <t>BC Hydro</t>
  </si>
  <si>
    <t>Ducks Unlimited</t>
  </si>
  <si>
    <t>Otto</t>
  </si>
  <si>
    <t>Professor (Zoology)</t>
  </si>
  <si>
    <t>Roy</t>
  </si>
  <si>
    <t>Tallinn Capital Partners Corp.</t>
  </si>
  <si>
    <t>Armstrong</t>
  </si>
  <si>
    <t xml:space="preserve">Founder </t>
  </si>
  <si>
    <t>Armstrong Group</t>
  </si>
  <si>
    <t>Trisha</t>
  </si>
  <si>
    <t>Bennett</t>
  </si>
  <si>
    <t>Griffiths-Hamilton</t>
  </si>
  <si>
    <t>Emily</t>
  </si>
  <si>
    <t>Janz</t>
  </si>
  <si>
    <t>Andrea</t>
  </si>
  <si>
    <t>Roach</t>
  </si>
  <si>
    <t>Wade</t>
  </si>
  <si>
    <t>Brooke</t>
  </si>
  <si>
    <t>Wood</t>
  </si>
  <si>
    <t>Woods</t>
  </si>
  <si>
    <t>Wyse</t>
  </si>
  <si>
    <t>Gaylord</t>
  </si>
  <si>
    <t>Marie</t>
  </si>
  <si>
    <t>Krogseth</t>
  </si>
  <si>
    <t>Nocente</t>
  </si>
  <si>
    <t>Daniel</t>
  </si>
  <si>
    <t>Reifel</t>
  </si>
  <si>
    <t>Richards</t>
  </si>
  <si>
    <t>Dick</t>
  </si>
  <si>
    <t>Speer</t>
  </si>
  <si>
    <t>Woodward</t>
  </si>
  <si>
    <t>Kip</t>
  </si>
  <si>
    <t>Enhancing BC Estuaries, Protecting Princeton Grasslands, Salmon River Restoration, South Winchelsea Island, Nicomen Slough, among others</t>
  </si>
  <si>
    <t>400-163 West Hastings St., Vancouver, BC V6B 1H5</t>
  </si>
  <si>
    <t>http://saanichinletprotection.org/</t>
  </si>
  <si>
    <t>Central &amp; north coast</t>
  </si>
  <si>
    <t>Comox Valley Watershed Society</t>
  </si>
  <si>
    <t>Courtenay, BC</t>
  </si>
  <si>
    <t>2356 Rosewall Crescent, Courtenay, BC V9N 8R9</t>
  </si>
  <si>
    <t>To promote community stewardship of Comox Valley Watersheds through education, information and action</t>
  </si>
  <si>
    <t>Stewards of the Puntledge Watershed Education Series, The K'omoks Estuary Work, Streamkeepers and Wetlandkeepers Courses, Baynes Sound Stewardship Initiative, Sensitive Habitat Inventory and Mapping, Urban Salmon Habitat Program Assessment, among others</t>
  </si>
  <si>
    <t>Comox Watershed; Salish Sea</t>
  </si>
  <si>
    <t>Sloan</t>
  </si>
  <si>
    <t>Heidrick</t>
  </si>
  <si>
    <t>Drinkwater</t>
  </si>
  <si>
    <t>Alisha</t>
  </si>
  <si>
    <t>Director at Large</t>
  </si>
  <si>
    <t>Storey</t>
  </si>
  <si>
    <t>Carlstrom</t>
  </si>
  <si>
    <t>Lyle</t>
  </si>
  <si>
    <t>Haigh</t>
  </si>
  <si>
    <t>Castleden</t>
  </si>
  <si>
    <t>Bowen</t>
  </si>
  <si>
    <t>Heath</t>
  </si>
  <si>
    <t>South Coast Conservation Program</t>
  </si>
  <si>
    <t>http://www.sccp.ca/about-south-coast-conservation-program</t>
  </si>
  <si>
    <t>Whatcom Local Integrating Organization</t>
  </si>
  <si>
    <t>Vibrant, enduring natural systems and communities</t>
  </si>
  <si>
    <t>Accelerate and advance the collective effort to recover Puget Sound</t>
  </si>
  <si>
    <t>Hepfer</t>
  </si>
  <si>
    <t>Wilcox</t>
  </si>
  <si>
    <t>Stein</t>
  </si>
  <si>
    <t>(Former) Science &amp; Research Director</t>
  </si>
  <si>
    <t>NOAA Northwest Fisheries Science Center</t>
  </si>
  <si>
    <t>Scientist</t>
  </si>
  <si>
    <t>Ewing</t>
  </si>
  <si>
    <t>Bilby</t>
  </si>
  <si>
    <t>Senior Science Advisor</t>
  </si>
  <si>
    <t>Weyerhaeuser Company</t>
  </si>
  <si>
    <t>Climatologist</t>
  </si>
  <si>
    <t>Washington State</t>
  </si>
  <si>
    <t>Dolsak</t>
  </si>
  <si>
    <t>Nives</t>
  </si>
  <si>
    <t>Professor (Sustainability)</t>
  </si>
  <si>
    <t>Grier</t>
  </si>
  <si>
    <t>Professor (Anthropology)</t>
  </si>
  <si>
    <t>Washington State University</t>
  </si>
  <si>
    <t>Division Manager</t>
  </si>
  <si>
    <t>Department of Fisheries and Oceans</t>
  </si>
  <si>
    <t>Labiosa</t>
  </si>
  <si>
    <t>United States Geological Survey</t>
  </si>
  <si>
    <t>Ecological Effects Branch Chief</t>
  </si>
  <si>
    <t>United States Environment Protection Agency</t>
  </si>
  <si>
    <t>Satterfield</t>
  </si>
  <si>
    <t>Terre</t>
  </si>
  <si>
    <t>Professor (IRES)</t>
  </si>
  <si>
    <t>Solield</t>
  </si>
  <si>
    <t>Ruth</t>
  </si>
  <si>
    <t>Professor (Toxicology)</t>
  </si>
  <si>
    <t>Strecker</t>
  </si>
  <si>
    <t>National Estuary Program, Puget Sound Acquisition and Restoration Fund, Puget Sound Health, Adaptive Systems and Accountability Program, among others</t>
  </si>
  <si>
    <t>To protect and conserve the natural and cultural resources of Saanich Inlet for the benefit, education and enjoyment of this and future generations of Canadians</t>
  </si>
  <si>
    <t>Saanich Inlet; Salish Sea</t>
  </si>
  <si>
    <t>Irving</t>
  </si>
  <si>
    <t>Sheila</t>
  </si>
  <si>
    <t>Simmons</t>
  </si>
  <si>
    <t>Pugh</t>
  </si>
  <si>
    <t>Frances</t>
  </si>
  <si>
    <t>Cameron</t>
  </si>
  <si>
    <t>Allen</t>
  </si>
  <si>
    <t>Petra</t>
  </si>
  <si>
    <t>Scarth</t>
  </si>
  <si>
    <t>Coupland</t>
  </si>
  <si>
    <t>Denis</t>
  </si>
  <si>
    <t>Herberger</t>
  </si>
  <si>
    <t>Renate</t>
  </si>
  <si>
    <t xml:space="preserve">Moored Boats in Brentwood Bay, </t>
  </si>
  <si>
    <t>The primary objective of this program is to coordinate and facilitate the implementation of conservation actions to maintain and restore species and ecological communities at risk on the South Coast of B.C.</t>
  </si>
  <si>
    <t>Biodiversity/ Species Protection</t>
  </si>
  <si>
    <t>Coastal Sands Ecosystem Project, Species at Risk Ecosystem Network, Nature Stewards Program</t>
  </si>
  <si>
    <t>Lower Mainland; Salish Sea</t>
  </si>
  <si>
    <t>Tamsin</t>
  </si>
  <si>
    <t>Stewardship Coordinator</t>
  </si>
  <si>
    <t>Professor (Forestry)</t>
  </si>
  <si>
    <t>#301-85 South Washington Street, Seattle, WA 98104</t>
  </si>
  <si>
    <t>The Center for Environmental Law &amp; Policy is a statewide organization whose mission is to protect, preserve and restore Washington’s waters through education, policy reform, agency advocacy, and public interest litigation</t>
  </si>
  <si>
    <t>Washington State Rivers &amp; Streams</t>
  </si>
  <si>
    <t>Trish</t>
  </si>
  <si>
    <t>Brady</t>
  </si>
  <si>
    <t>Daryl</t>
  </si>
  <si>
    <t>Tulalip Energy Corporation</t>
  </si>
  <si>
    <t>Monthie</t>
  </si>
  <si>
    <t>Hirst</t>
  </si>
  <si>
    <t>Melious</t>
  </si>
  <si>
    <t>Weber</t>
  </si>
  <si>
    <t>Roskelley</t>
  </si>
  <si>
    <t>Patrick</t>
  </si>
  <si>
    <t>Katzen</t>
  </si>
  <si>
    <t>Phil</t>
  </si>
  <si>
    <t>Patnude</t>
  </si>
  <si>
    <t>Goldstein</t>
  </si>
  <si>
    <t>Professor (Geology)</t>
  </si>
  <si>
    <t>University of Puget Sound</t>
  </si>
  <si>
    <t>Wasserman</t>
  </si>
  <si>
    <t>University of Oregon</t>
  </si>
  <si>
    <t>Paschal Osborn</t>
  </si>
  <si>
    <t>Rachael</t>
  </si>
  <si>
    <t>Ring</t>
  </si>
  <si>
    <t>Washington State will have adequate and sustainable water supplies to support healthy ecosystems, thriving fish and wildlife, and robust communities</t>
  </si>
  <si>
    <t>H2Know, Modernizing the Columbia River Treaty, Restoring Endangered Rivers &amp; Streams, Protecting Drinking Water Aquifers, Water Wise Land Use Planning, Preparing for Climate Change, Water 9-1-1</t>
  </si>
  <si>
    <t>200-2006 West 10th Avenue, Vancouver, BC V6J 2B3</t>
  </si>
  <si>
    <t>Matthaus</t>
  </si>
  <si>
    <t>Oikawa</t>
  </si>
  <si>
    <t>Lorene</t>
  </si>
  <si>
    <t>Dayal</t>
  </si>
  <si>
    <t>Wachmann</t>
  </si>
  <si>
    <t>Tracy</t>
  </si>
  <si>
    <t>Clogg</t>
  </si>
  <si>
    <t>West Coast Environmental Law is a non-profit group of environmental lawyers and strategists dedicated to safeguarding the environment through law</t>
  </si>
  <si>
    <t>British Columbia; Canada</t>
  </si>
  <si>
    <t>EcoJustice</t>
  </si>
  <si>
    <t>Canada</t>
  </si>
  <si>
    <t>#390-425 Carrall Street, Vancouver, BC V6B 6E3</t>
  </si>
  <si>
    <t>Estill</t>
  </si>
  <si>
    <t>Glen</t>
  </si>
  <si>
    <t>Carver</t>
  </si>
  <si>
    <t>Mainville</t>
  </si>
  <si>
    <t>Dillen</t>
  </si>
  <si>
    <t>Abigail</t>
  </si>
  <si>
    <t>Bayne</t>
  </si>
  <si>
    <t>Zeidler</t>
  </si>
  <si>
    <t>Seguin</t>
  </si>
  <si>
    <t>Hugo</t>
  </si>
  <si>
    <t>Rosenberg</t>
  </si>
  <si>
    <t>Secord</t>
  </si>
  <si>
    <t>Lori</t>
  </si>
  <si>
    <t>Won</t>
  </si>
  <si>
    <t>Burgess</t>
  </si>
  <si>
    <t>Reid</t>
  </si>
  <si>
    <t>Anna</t>
  </si>
  <si>
    <t>Roush</t>
  </si>
  <si>
    <t>Will</t>
  </si>
  <si>
    <t>President; Chair</t>
  </si>
  <si>
    <t>Page</t>
  </si>
  <si>
    <t>Devon</t>
  </si>
  <si>
    <t>Ecojustice's mission is to use the courts and power of the law to defend nature, combat climate change, and fight for a healthy environment for all</t>
  </si>
  <si>
    <r>
      <rPr>
        <b/>
        <sz val="12"/>
        <color theme="1"/>
        <rFont val="Calibri"/>
        <family val="2"/>
        <scheme val="minor"/>
      </rPr>
      <t>(unofficial)</t>
    </r>
    <r>
      <rPr>
        <sz val="12"/>
        <color theme="1"/>
        <rFont val="Calibri"/>
        <family val="2"/>
        <scheme val="minor"/>
      </rPr>
      <t xml:space="preserve">
Our strategic, innovative public interest lawsuits lead to legal precedents that deliver lasting solutions to our most urgent environmental problems</t>
    </r>
  </si>
  <si>
    <t>New York, NY</t>
  </si>
  <si>
    <t xml:space="preserve">#3B-249 East 118th Street, New York City, NY 10035 </t>
  </si>
  <si>
    <t>Earth Law is the idea that ecosystems have the right to exist, thrive, and evolve—and that Nature should be able to defend its rights in court, just like people can</t>
  </si>
  <si>
    <t>Earth Law Center works to transform the law to recognize and protect nature's inherent rights to exist, thrive and evolve</t>
  </si>
  <si>
    <t>Zelle</t>
  </si>
  <si>
    <t>Adam</t>
  </si>
  <si>
    <t>Rachelle</t>
  </si>
  <si>
    <t>Seville</t>
  </si>
  <si>
    <t>Rellie</t>
  </si>
  <si>
    <t>Garcia</t>
  </si>
  <si>
    <t>Elise</t>
  </si>
  <si>
    <t>Borek</t>
  </si>
  <si>
    <t>May Lee</t>
  </si>
  <si>
    <t>Darlene</t>
  </si>
  <si>
    <t>Cullinan</t>
  </si>
  <si>
    <t>Cormac</t>
  </si>
  <si>
    <t>Sheehan</t>
  </si>
  <si>
    <t>Planet Pledge Alliance</t>
  </si>
  <si>
    <t>Farley</t>
  </si>
  <si>
    <t>Professor (Economics)</t>
  </si>
  <si>
    <t>University of Vermont</t>
  </si>
  <si>
    <t>Hayes</t>
  </si>
  <si>
    <t>Principal Organizer</t>
  </si>
  <si>
    <t>Foundation Earth</t>
  </si>
  <si>
    <t>O'Day</t>
  </si>
  <si>
    <t>Orca Task Force, Framework for Marine Protected Areas, Coral Reefs, International High Seas, Ocean Plastic, Marine Arctic Peace Sanctuary, Salish Sea, among others</t>
  </si>
  <si>
    <t>Global; World's Oceans; Salish Sea</t>
  </si>
  <si>
    <t>Snohomish-Stillaguamish Local Integrating Organization</t>
  </si>
  <si>
    <t>https://snohomishcountywa.gov/831/Local-Integrating-Organization</t>
  </si>
  <si>
    <t>Puyallup-White River Local Integrating Organization</t>
  </si>
  <si>
    <t>https://www.piercecountywa.gov/6341/PWR-LIO</t>
  </si>
  <si>
    <t>Nooksack Salmon Enhancement Association</t>
  </si>
  <si>
    <t>Sound Salmon Solutions</t>
  </si>
  <si>
    <t>North Olympic Salmon Coalition</t>
  </si>
  <si>
    <t>https://nosc.org/</t>
  </si>
  <si>
    <t>https://www.n-sea.org/</t>
  </si>
  <si>
    <t>http://www.skagitfisheries.org/</t>
  </si>
  <si>
    <t>http://www.soundsalmonsolutions.org/</t>
  </si>
  <si>
    <t>Re-sources</t>
  </si>
  <si>
    <t>https://www.re-sources.org/</t>
  </si>
  <si>
    <t>The Native Brotherhood of British Columbia</t>
  </si>
  <si>
    <t>https://nativebrotherhood.ca/</t>
  </si>
  <si>
    <t>Federation of BC Naturalists</t>
  </si>
  <si>
    <t>https://www.bcnature.ca/</t>
  </si>
  <si>
    <t>Full Name</t>
  </si>
  <si>
    <t>Organization 1</t>
  </si>
  <si>
    <t>Role</t>
  </si>
  <si>
    <t>Organization 2</t>
  </si>
  <si>
    <t>Role2</t>
  </si>
  <si>
    <t>Role3</t>
  </si>
  <si>
    <t>Organization 3</t>
  </si>
  <si>
    <t>President; Board Member</t>
  </si>
  <si>
    <t>Surfrider Foundation (Vancouver)</t>
  </si>
  <si>
    <t>Chair; Board Member</t>
  </si>
  <si>
    <t>Oceans Network Canada</t>
  </si>
  <si>
    <t>Nature Conservancy (Washington)</t>
  </si>
  <si>
    <t>Vice Chair; Board Member</t>
  </si>
  <si>
    <t>Executive Committee Member; Board Member</t>
  </si>
  <si>
    <t>Program Director; Board Member</t>
  </si>
  <si>
    <t>Raincoast Conservation</t>
  </si>
  <si>
    <t>Land Trust of Britsh Columbia</t>
  </si>
  <si>
    <t>https://www.clallamcountymrc.org/</t>
  </si>
  <si>
    <t>Clallam County Marine Resource Committees</t>
  </si>
  <si>
    <t>Whatcom County Marine Resource Committees</t>
  </si>
  <si>
    <t>Island County Marine Resource Committees</t>
  </si>
  <si>
    <t>https://www.islandcountymrc.org/</t>
  </si>
  <si>
    <t>Jefferson County Marine Resource Committees</t>
  </si>
  <si>
    <t>https://www.jeffersonmrc.org/</t>
  </si>
  <si>
    <t>https://www.whatcomcountymrc.org/</t>
  </si>
  <si>
    <t>San Juan County Marine Resource Committees</t>
  </si>
  <si>
    <t>https://www.sjcmrc.org/</t>
  </si>
  <si>
    <t>Skagit Marine Resource Committee</t>
  </si>
  <si>
    <t>http://www.skagitmrc.org/</t>
  </si>
  <si>
    <t>Snohomish County Marine Resource Committee</t>
  </si>
  <si>
    <t>https://www.snocomrc.org/</t>
  </si>
  <si>
    <t>Parent Organization/Initiative</t>
  </si>
  <si>
    <t>WRIA 1 Watershed Management Board</t>
  </si>
  <si>
    <t>Skagit Watershed Council Lead Entity</t>
  </si>
  <si>
    <t>Stillaguamish River Salmon Recovery Co-Lead Entity</t>
  </si>
  <si>
    <t>Island County Lead Entity</t>
  </si>
  <si>
    <t>San Juan County Salmon Recovery Lead Entity</t>
  </si>
  <si>
    <t>Hood Canal Coordination Council Lead Entity</t>
  </si>
  <si>
    <t>Green, Duwamish, and Central Puget Sound Watershed Lead Entity</t>
  </si>
  <si>
    <t>Nisqually River Salmon Recovery Lead Entity</t>
  </si>
  <si>
    <t>Lake Washington/Cedar/Sammamish Watershed Lead Entity</t>
  </si>
  <si>
    <t>WRIA 13 Salmon Habitat Recovery Committee Lead Entity</t>
  </si>
  <si>
    <t>Puget Sound Partnership - LIO</t>
  </si>
  <si>
    <t>Northwest Straits - MRC</t>
  </si>
  <si>
    <t>Skagit Watershed Council</t>
  </si>
  <si>
    <t>Watershed Watch Salmon Society</t>
  </si>
  <si>
    <t>https://watershedwatch.ca/</t>
  </si>
  <si>
    <t>Fraser Salmon Management Council</t>
  </si>
  <si>
    <t>https://frasersalmon.ca/</t>
  </si>
  <si>
    <t>Natural Resources Defense Council</t>
  </si>
  <si>
    <t>https://www.nrdc.org/</t>
  </si>
  <si>
    <t>RE Sources</t>
  </si>
  <si>
    <t>2309 Meridian Street, Bellingham, WA</t>
  </si>
  <si>
    <t>We promote sustainable communities and protect the health of northwestern Washington’s people and ecosystems through application of science, education, advocacy and action</t>
  </si>
  <si>
    <t>Our vision is that together we can recover endangered populations of fish, whales, and other wildlife, and maintain shellfish beds clean enough for regular harvest. We can restore and protect our rivers, lakes, beaches, and the Salish Sea so there is enough clean water for all who need it</t>
  </si>
  <si>
    <t>North Sound Baykeeper, Online Learning for K-12 Students, Protecting the Salish Sea, Climate Action, Sustainable Schools, Fighting Pollution, Freshwater Restoration, Ending Waste, Thriving Communities</t>
  </si>
  <si>
    <t>Lead Organization</t>
  </si>
  <si>
    <t>Frequency of Occurance</t>
  </si>
  <si>
    <t>Salish Sea Ecosystem Conference</t>
  </si>
  <si>
    <t>Northwest Climate Conference</t>
  </si>
  <si>
    <t>Salish Sea Shared Waters Forum</t>
  </si>
  <si>
    <t>Salish Sea Equity and Justice Symposium</t>
  </si>
  <si>
    <t>GoGreen Conference</t>
  </si>
  <si>
    <t>Managing Stormwater in Washington</t>
  </si>
  <si>
    <t>Pacific Northwest Environmental Industry Summit</t>
  </si>
  <si>
    <t>Ecological Restoration Symposium</t>
  </si>
  <si>
    <t>Gulf Islands Conservation Conference</t>
  </si>
  <si>
    <t>Environmental Studies Association of Canada</t>
  </si>
  <si>
    <t>Biennal Conference of the Society of Marine Mammalogy</t>
  </si>
  <si>
    <t>Ocean Literacy Conference</t>
  </si>
  <si>
    <t>Y</t>
  </si>
  <si>
    <t>Annual</t>
  </si>
  <si>
    <t>Natural Resources Defence Council</t>
  </si>
  <si>
    <t>700+</t>
  </si>
  <si>
    <t>Horn</t>
  </si>
  <si>
    <t>Schwarz</t>
  </si>
  <si>
    <t>Frederick</t>
  </si>
  <si>
    <t>Chair Emeritus</t>
  </si>
  <si>
    <t>Tishman</t>
  </si>
  <si>
    <t>Aiyer</t>
  </si>
  <si>
    <t>Geeta</t>
  </si>
  <si>
    <t>Salughter Andrew</t>
  </si>
  <si>
    <t>Ayres</t>
  </si>
  <si>
    <t>Azher</t>
  </si>
  <si>
    <t>Atif</t>
  </si>
  <si>
    <t>Bauman</t>
  </si>
  <si>
    <t>Bekenstein</t>
  </si>
  <si>
    <t>Bernard</t>
  </si>
  <si>
    <t>Scott Carter</t>
  </si>
  <si>
    <t>Cogan</t>
  </si>
  <si>
    <t>DiCaprio</t>
  </si>
  <si>
    <t>Leonardo</t>
  </si>
  <si>
    <t>Echohawk</t>
  </si>
  <si>
    <t>Lederer</t>
  </si>
  <si>
    <t>Louis-Dreyfus</t>
  </si>
  <si>
    <t>Merck</t>
  </si>
  <si>
    <t>Josephine</t>
  </si>
  <si>
    <t>Chapman Meyer</t>
  </si>
  <si>
    <t>Neu</t>
  </si>
  <si>
    <t>Wendy</t>
  </si>
  <si>
    <t>Perera</t>
  </si>
  <si>
    <t>Frederica</t>
  </si>
  <si>
    <t>Propper de Callejon</t>
  </si>
  <si>
    <t>Redford</t>
  </si>
  <si>
    <t>Rockefeller</t>
  </si>
  <si>
    <t>Laurance</t>
  </si>
  <si>
    <t>Schlesinger</t>
  </si>
  <si>
    <t>Torres</t>
  </si>
  <si>
    <t>Gerald</t>
  </si>
  <si>
    <t>Vladeck</t>
  </si>
  <si>
    <t>Welch</t>
  </si>
  <si>
    <t>Wepsic</t>
  </si>
  <si>
    <t>Woodwell</t>
  </si>
  <si>
    <t>Yates</t>
  </si>
  <si>
    <t>McCarthy</t>
  </si>
  <si>
    <t>Gina</t>
  </si>
  <si>
    <t>Mitchell</t>
  </si>
  <si>
    <t>Executive Director; Chief Council</t>
  </si>
  <si>
    <t>Foo</t>
  </si>
  <si>
    <t>Veronica</t>
  </si>
  <si>
    <t>Casey-Lefkowitz</t>
  </si>
  <si>
    <t>Chief Program Officer</t>
  </si>
  <si>
    <t>Egan</t>
  </si>
  <si>
    <t>Chief Communications Officer</t>
  </si>
  <si>
    <t>Falber</t>
  </si>
  <si>
    <t>Mercedes</t>
  </si>
  <si>
    <t>Chief Human Resources Officer</t>
  </si>
  <si>
    <t>Rahman</t>
  </si>
  <si>
    <t>Anika</t>
  </si>
  <si>
    <t>Chief Board Relations Officer</t>
  </si>
  <si>
    <t>Berstein</t>
  </si>
  <si>
    <t>Chief Development Officer</t>
  </si>
  <si>
    <t>Yoon</t>
  </si>
  <si>
    <t>Chief Policy Advisory Officer</t>
  </si>
  <si>
    <t>NRDC seeks to restore balance between the way we live and the world we live in.</t>
  </si>
  <si>
    <t>Using the full breadth of our scientific, legal, and advocacy expertise, we pinpoint the areas where action will accelerate change and amplify results. We take on complex challenges and set ambitious targets, measuring our efforts and refining strategies to produce far-reaching impact.</t>
  </si>
  <si>
    <t>Washing Department of Fish and Wildlife; NOAA; University of Washington; Long Live the Kings; among others</t>
  </si>
  <si>
    <t>Somenos Marsh Wildlife Society; DFO; BC Ministry of Agriculture; among others</t>
  </si>
  <si>
    <t>DFO; First Nations Fisheries Council; Fraser River Aboriginal Fisheries Secretariat; 30 First Nations</t>
  </si>
  <si>
    <t>Puget Sound Restoration Fund; Individual Shellfish Growers</t>
  </si>
  <si>
    <t>Washington Environmental Council; Puget Soundkeeper; Coalition to Protect Puget Sound; Sierra Club; Cascadia Climate Action; Conservation Northwest; Washington Wild; WaterWatch; among others</t>
  </si>
  <si>
    <t>Native Daily Network; Sunrise Movement Tacoma; 350 Tacoma; 350 Seattle</t>
  </si>
  <si>
    <t>Comox Valley Conservation Strategy; DFO; Pacific Salmon Foundation; Ducks Unlimited; EcoFish Research; Tsolum River Restoration Society; Millard-Piercy Watershed Stewards; Habitat Conservation Fund; among others</t>
  </si>
  <si>
    <t>Significant Collaborations with governments; Indigenous groups; NGOs; and citizens</t>
  </si>
  <si>
    <t>Invasive Species Council of Metro Vancouver; Ducks Unlimited; BC Nature; Fraser Valley Watershed Coalition; Coastal Partners in Conservation; Tsleil Wauyuth Nation; Naut'sa Mawt Tribal Council;  UBC; among others</t>
  </si>
  <si>
    <t>David Suzuki Foundation; Georgia Strait Alliance; Greenpeace Canada; Living Oceans Society; Nature Canada; Sierra Club of British Columbia; among others</t>
  </si>
  <si>
    <t>WWU; UW; Shannon Point Marine Center; Center for Coastal Marine Observation and Prediction</t>
  </si>
  <si>
    <t>Saturna Ecological Education Centre; Salt Spring Island Conservancy; Mayne Island Conservancy; Galiano Island Conservancy; The Institute of Ethical Leadership</t>
  </si>
  <si>
    <t>Vancity; Environment Canada; BC Ferries; BC Hydro; Canadian Wildlife Federation; DFO; TD; Pender Island Conservancy Association; among others</t>
  </si>
  <si>
    <t>The Law Foundation of BC; Tides Canada; Oak Foundation; Bullitt Foundation; Patagonia; MEC; 1% for the Planet; among others</t>
  </si>
  <si>
    <t>Collaboration/Partnerships</t>
  </si>
  <si>
    <t>Ocean/Watershed Planning</t>
  </si>
  <si>
    <t>Wild Orca</t>
  </si>
  <si>
    <t>BC Wildlife Foundation; Pacific Salmon Foundation; Tula Foundation; US Fish and Wildlife; Habitat Conservation Trust Fund; Denman Conservancy</t>
  </si>
  <si>
    <t>British Columbia Conservation Foundation</t>
  </si>
  <si>
    <t>https://bccf.com/welcome</t>
  </si>
  <si>
    <t>BC Wildlife Federation</t>
  </si>
  <si>
    <t>https://bcwf.bc.ca/</t>
  </si>
  <si>
    <t>Northwest Straits MRC Conference</t>
  </si>
  <si>
    <t>https://www.nwstraits.org/2019-mrc-conference</t>
  </si>
  <si>
    <t>The Whale Trail</t>
  </si>
  <si>
    <t>Whale Trail</t>
  </si>
  <si>
    <t>https://thewhaletrail.org/</t>
  </si>
  <si>
    <t>Marine Education and Research Society</t>
  </si>
  <si>
    <t>No - Lead Entity</t>
  </si>
  <si>
    <t>No - LIO</t>
  </si>
  <si>
    <t>No - MRC</t>
  </si>
  <si>
    <t>Puget Sound Partnership - LE</t>
  </si>
  <si>
    <t>3723 Holiday Drive SE, Olympia, WA 98501 (Washington Office)</t>
  </si>
  <si>
    <t>Worldwide</t>
  </si>
  <si>
    <t>Climate &amp; Clean Energy, Litigation, Nature, Science Center, International, Healthy People &amp; Thriving Communities</t>
  </si>
  <si>
    <t>Surrey, BC</t>
  </si>
  <si>
    <t>#206-17564 56A Avenue, Surrey, BC V3S 1G3</t>
  </si>
  <si>
    <t>To promote and assist in the conservation of the fish and wildlife resources of the province of British Columbia through the protection, acquisition, or enhancement of fish and wildlife habitat</t>
  </si>
  <si>
    <t>Land &amp; Wildlife Fund, WildSafe BC, Wildlife Collision Prevention Program, Fisheries Program</t>
  </si>
  <si>
    <t>8+</t>
  </si>
  <si>
    <t>Our mission to make a positive contribution to the conservation of BC's fish, wildlife and habitat is through the provision of administrative, project management and technical field services</t>
  </si>
  <si>
    <t>Habitat Conservation Trust Foundation, Community Mapping Network; ECCC; DFO; Government of British Columbia</t>
  </si>
  <si>
    <t>BC Wildlife Federation; South Coast Conservation Program; Campbell River Salmon Foundation; Ducks Unlimited; Pacific Salmon Commission; Pacific Salmon Foundation; among others</t>
  </si>
  <si>
    <t>Watershed Watch Salmon Society is a science-based charity working to defend and rebuild B.C.’s wild salmon</t>
  </si>
  <si>
    <t>Coquitlam, BC</t>
  </si>
  <si>
    <t>#301-3007 Glen Drive, Coquitlam, BC V3B 2P7</t>
  </si>
  <si>
    <t>Watershed Watch Salmon Society's mission is to catalyze efforts to protect and restore BC's precious and iconic wild salmon</t>
  </si>
  <si>
    <t>Connected Waters, Safe Passage, Fishing Smarter, Water for Fish</t>
  </si>
  <si>
    <t>101-9706 188 Street, Surrey, BC V4N 3M2</t>
  </si>
  <si>
    <t>Leading the conservation and wise use of British Columbia’s fish, wildlife and habitat</t>
  </si>
  <si>
    <t>To protect, enhance and promote the wise use of the environment for the benefit of present and future generations.</t>
  </si>
  <si>
    <t>CORE (Conservation of Outdoor Recreation Education), BOW (Becoming Outdoors Women), Reel Fishing Conservation Initiative, Wetlands Education,  Outdoor Passport, Online Education, among others</t>
  </si>
  <si>
    <t>#410-6523 California Avenue SW, Seattle, WA 98136</t>
  </si>
  <si>
    <t>Our mission is to inspire appreciation and stewardship of orcas, other marine mammals and the marine environment by identifying a network of viewing sites along the whales’ trails through the Salish Sea and along the Pacific Coast</t>
  </si>
  <si>
    <t>Our vision is a fully recovered southern resident orca population thriving in a healthy seas for generations to come</t>
  </si>
  <si>
    <t>Pacific Northwest; California</t>
  </si>
  <si>
    <t>Russel Family Foundation; NOAA; Washington Department of Fish &amp; Wildlife; National Marine Sanctuary Foundation; Patagonia; among others</t>
  </si>
  <si>
    <t>https://marinemammalscience.org/conference/2021-world-marine-mammal-science-conference/</t>
  </si>
  <si>
    <t>Biannual</t>
  </si>
  <si>
    <t>Society of Marine Mammalogy</t>
  </si>
  <si>
    <t>https://esac.ca/annual-conference/</t>
  </si>
  <si>
    <t>https://botanicgardens.uw.edu/education/adults/conferences-symposia/ecological-restoration-symposium/</t>
  </si>
  <si>
    <t>Northwest Environmental Business Council</t>
  </si>
  <si>
    <t>https://www.nebc.org/event/4th-annual-pacific-northwest-environmental-industry-summit/</t>
  </si>
  <si>
    <t>Not Since 2016</t>
  </si>
  <si>
    <t>https://conservancy.bc.ca/2016/04/2016-gulf-islands-conservation-conference-on-mayne-island/</t>
  </si>
  <si>
    <t>Canadian Parks and Wilderness Society</t>
  </si>
  <si>
    <t>https://cpaws.org/</t>
  </si>
  <si>
    <t>BC Coastal Strategy, Fish &amp; Wildlife, Community Climate Adaptation, Coastal Communities, Healthy Waters, Caring for the Coast, among others</t>
  </si>
  <si>
    <t>No - Other</t>
  </si>
  <si>
    <t>NOAA Fisheries; National Marine Sanctuaries; BC Cetacean Sighting Network; Washington Department of Fish and Wildlife; among others</t>
  </si>
  <si>
    <t>No - Working Group</t>
  </si>
  <si>
    <t>Squamish, BC</t>
  </si>
  <si>
    <t>PO Box 1791, Squamish, BC V8B 0B3</t>
  </si>
  <si>
    <t>Squamish River; Salish Sea</t>
  </si>
  <si>
    <t>Amphibian Wetlands, Education, Rivers &amp; Channels, Salmon, Squamish River Estuary, Wildlife &amp; Heritage Trees</t>
  </si>
  <si>
    <t>Fraser Basin Council, Fraser Valley Watershed Coalition, Nature Conservancy of Canada, Raincoast Research Society, Pacific Salmon Foundation, among others</t>
  </si>
  <si>
    <t>Francesca</t>
  </si>
  <si>
    <t>Randall</t>
  </si>
  <si>
    <t>Shelagh</t>
  </si>
  <si>
    <t>Uittenbogaard</t>
  </si>
  <si>
    <t>Jordan</t>
  </si>
  <si>
    <t>Nahanee</t>
  </si>
  <si>
    <t>Chrystal</t>
  </si>
  <si>
    <t>Marlatt</t>
  </si>
  <si>
    <t>Vicki</t>
  </si>
  <si>
    <t>Tobe</t>
  </si>
  <si>
    <t>Edith</t>
  </si>
  <si>
    <t>Conferences/ Meetings (Attend or Host)</t>
  </si>
  <si>
    <t>Stewardship Centre for British Columbia</t>
  </si>
  <si>
    <r>
      <rPr>
        <b/>
        <sz val="12"/>
        <color theme="1"/>
        <rFont val="Calibri"/>
        <family val="2"/>
        <scheme val="minor"/>
      </rPr>
      <t>(unofficial)</t>
    </r>
    <r>
      <rPr>
        <sz val="12"/>
        <color theme="1"/>
        <rFont val="Calibri"/>
        <family val="2"/>
        <scheme val="minor"/>
      </rPr>
      <t xml:space="preserve">
We are committed to enhancing and preserving the integrity of the Squamish Watershed, focusing on key environmental factors and human influences</t>
    </r>
  </si>
  <si>
    <t>British Columbians understand, enjoy, and sustain healthy ecosystems through stewardship.</t>
  </si>
  <si>
    <t>Our mission is to strengthen ecological stewardship in BC by providing educational, technical and capacity programs and resources to organizations, governments, the private sector and the general public through collaborative partnerships</t>
  </si>
  <si>
    <t>Day</t>
  </si>
  <si>
    <t>Callihoo</t>
  </si>
  <si>
    <t>DesRochers</t>
  </si>
  <si>
    <t>Nicolson</t>
  </si>
  <si>
    <t>Midori</t>
  </si>
  <si>
    <t>Chess</t>
  </si>
  <si>
    <t>Shackelford</t>
  </si>
  <si>
    <t>Prevost</t>
  </si>
  <si>
    <t>Danielle</t>
  </si>
  <si>
    <t>Blair</t>
  </si>
  <si>
    <t>DG</t>
  </si>
  <si>
    <t>Sandstrom</t>
  </si>
  <si>
    <t>Donna</t>
  </si>
  <si>
    <t>Cummings</t>
  </si>
  <si>
    <t>Magaret</t>
  </si>
  <si>
    <t>Kris</t>
  </si>
  <si>
    <t>Livingston</t>
  </si>
  <si>
    <t>Van Hanen</t>
  </si>
  <si>
    <t>Pia</t>
  </si>
  <si>
    <t>Bosch</t>
  </si>
  <si>
    <t>Carleton</t>
  </si>
  <si>
    <t>Zuckerman</t>
  </si>
  <si>
    <t>Andrusak</t>
  </si>
  <si>
    <t>Harvey</t>
  </si>
  <si>
    <t>Chipman</t>
  </si>
  <si>
    <t>Dabb</t>
  </si>
  <si>
    <t>LaHay</t>
  </si>
  <si>
    <t>Morley</t>
  </si>
  <si>
    <t>Rick</t>
  </si>
  <si>
    <t>Langegger</t>
  </si>
  <si>
    <t>Konig</t>
  </si>
  <si>
    <t>Barb</t>
  </si>
  <si>
    <t>Ivanoff</t>
  </si>
  <si>
    <t>Halabourda</t>
  </si>
  <si>
    <t>Pall</t>
  </si>
  <si>
    <t>Preet</t>
  </si>
  <si>
    <t>Ronyecz</t>
  </si>
  <si>
    <t>Hobson</t>
  </si>
  <si>
    <t>Longley</t>
  </si>
  <si>
    <t>Autumn</t>
  </si>
  <si>
    <t>Lindsay</t>
  </si>
  <si>
    <t>Paillie</t>
  </si>
  <si>
    <t>Kampen</t>
  </si>
  <si>
    <t>Wally</t>
  </si>
  <si>
    <t>Brookman</t>
  </si>
  <si>
    <t>Ted</t>
  </si>
  <si>
    <t>Wilkison</t>
  </si>
  <si>
    <t>Jared</t>
  </si>
  <si>
    <t>Juan de Fuca Restoration Society;  Marine Education and Research Society; Nanaimo Science and Sustainability Society; Salish Sea Expeditions; South Sound Estuary Association; WFT; Vancouver Aquarium</t>
  </si>
  <si>
    <t>Academic mastery: the critical thinking skills, depth of knowledge, and complex reasoning necessary for scholarly excellence at the university level;
Internal strength: the confidence and discipline to navigate life's complex choices and to achieve individual success;
Perspective: an appreciation of the breadth and diversity of the world and its cultures, promoting tolerance, respect for others, and compassion;
Integrity: honesty, ethical behavior, and a commitment to the common good.</t>
  </si>
  <si>
    <t>Pender Island Conservancy</t>
  </si>
  <si>
    <t>Project Watershed</t>
  </si>
  <si>
    <t xml:space="preserve">Location </t>
  </si>
  <si>
    <t>Keyword</t>
  </si>
  <si>
    <t>Number of Results</t>
  </si>
  <si>
    <t>Number of Organizations</t>
  </si>
  <si>
    <t>1st</t>
  </si>
  <si>
    <t>2nd</t>
  </si>
  <si>
    <t>3rd</t>
  </si>
  <si>
    <t>4th</t>
  </si>
  <si>
    <t>5th</t>
  </si>
  <si>
    <t>6th</t>
  </si>
  <si>
    <t>7th</t>
  </si>
  <si>
    <t>8th</t>
  </si>
  <si>
    <t>9th</t>
  </si>
  <si>
    <t>10th</t>
  </si>
  <si>
    <t>11th</t>
  </si>
  <si>
    <t>12th</t>
  </si>
  <si>
    <t>13th</t>
  </si>
  <si>
    <t>14th</t>
  </si>
  <si>
    <t>15th</t>
  </si>
  <si>
    <t>16th</t>
  </si>
  <si>
    <t>17th</t>
  </si>
  <si>
    <t>Strait of Juan de Fuca</t>
  </si>
  <si>
    <t>Advocacy</t>
  </si>
  <si>
    <t xml:space="preserve">Islands Trust </t>
  </si>
  <si>
    <t>Protection</t>
  </si>
  <si>
    <t>Prince of Whales</t>
  </si>
  <si>
    <t>Northwest Straits Marine Conservation Initiative</t>
  </si>
  <si>
    <t>Orca Spirit</t>
  </si>
  <si>
    <t>Restoration</t>
  </si>
  <si>
    <t>Puget Sound Nearshore Ecosystem Restoration</t>
  </si>
  <si>
    <t>NGO</t>
  </si>
  <si>
    <t>Science</t>
  </si>
  <si>
    <t>Price of Whales</t>
  </si>
  <si>
    <t>Cleanup</t>
  </si>
  <si>
    <t>Salmon</t>
  </si>
  <si>
    <t>Orca</t>
  </si>
  <si>
    <t>Sooke Whale Watching</t>
  </si>
  <si>
    <t>Plastics</t>
  </si>
  <si>
    <t>Environment Washington</t>
  </si>
  <si>
    <t>Olympia Coast National Marine Sanctuary Foundation</t>
  </si>
  <si>
    <t>Water Quality</t>
  </si>
  <si>
    <t>Monitoring</t>
  </si>
  <si>
    <t>Guardian</t>
  </si>
  <si>
    <t>Coastal</t>
  </si>
  <si>
    <t>Food Sovereignty</t>
  </si>
  <si>
    <t>Resilience</t>
  </si>
  <si>
    <t>Strait of Georgia</t>
  </si>
  <si>
    <t>Vancouver Foundation</t>
  </si>
  <si>
    <t>Ocean Networks</t>
  </si>
  <si>
    <t>Salish Sea Marine Survival Project</t>
  </si>
  <si>
    <t>Ocean Network</t>
  </si>
  <si>
    <t>Fraser Riverkeepers</t>
  </si>
  <si>
    <t>Whales and Dolphins BC</t>
  </si>
  <si>
    <t>Vancouver Island Whale Watching</t>
  </si>
  <si>
    <t>Orca Live</t>
  </si>
  <si>
    <t>Tourism Vancouver</t>
  </si>
  <si>
    <t>Spirit of Orca</t>
  </si>
  <si>
    <t>Vancouver Whale Watch</t>
  </si>
  <si>
    <t>Ocean Watch</t>
  </si>
  <si>
    <t>Ocean Champions</t>
  </si>
  <si>
    <t>Swim Guide</t>
  </si>
  <si>
    <t>Adaptation to Climate Change (ACT)</t>
  </si>
  <si>
    <t>Partnership for Water Sustainability in British Columbia</t>
  </si>
  <si>
    <t>San Juan Islands</t>
  </si>
  <si>
    <t>The Whale Museum</t>
  </si>
  <si>
    <t>Wildlife &amp; Recreation Coalition</t>
  </si>
  <si>
    <t>Orca Protect &amp; Rescue</t>
  </si>
  <si>
    <t>Plastic Free Salish Sea</t>
  </si>
  <si>
    <t>San Juan Island Whale Watching</t>
  </si>
  <si>
    <t>The Last Straw - San Juans</t>
  </si>
  <si>
    <t>White Swan Environmental</t>
  </si>
  <si>
    <t>Green Peace</t>
  </si>
  <si>
    <t>Climate Adaptation Knowledge Exchange</t>
  </si>
  <si>
    <t>Pacific Northwest Research Institute</t>
  </si>
  <si>
    <t>Chamber of Shipping</t>
  </si>
  <si>
    <t>Nature Conservancy of Canada</t>
  </si>
  <si>
    <t>Veins of Life Watershed Society</t>
  </si>
  <si>
    <t>Shaw Centre for the Salish Sea</t>
  </si>
  <si>
    <t>Students for the Salish Sea</t>
  </si>
  <si>
    <t>Emerald Protection Society</t>
  </si>
  <si>
    <t>Island Trust</t>
  </si>
  <si>
    <t>Green Angles</t>
  </si>
  <si>
    <t>Nature Conservancy US</t>
  </si>
  <si>
    <t>Marine Survival Project</t>
  </si>
  <si>
    <t>Orca Sound</t>
  </si>
  <si>
    <t>Salish Sea Sentinel</t>
  </si>
  <si>
    <t>Victoria Foundation</t>
  </si>
  <si>
    <t>K'omoks First Nation</t>
  </si>
  <si>
    <t>Mapp</t>
  </si>
  <si>
    <t>Sea Legacy</t>
  </si>
  <si>
    <t>Naut'sa Mawt Tribal Council</t>
  </si>
  <si>
    <t>Wilderness Aware School</t>
  </si>
  <si>
    <t>First Nations Development Institute</t>
  </si>
  <si>
    <t>Wild Salmon Caravan</t>
  </si>
  <si>
    <t>Tsleil-Waututh Nation</t>
  </si>
  <si>
    <t>Indigenous Food Systems Initiative</t>
  </si>
  <si>
    <t>Southern Gulf Islands Community Resource Centre</t>
  </si>
  <si>
    <t>Washington Sea Grant</t>
  </si>
  <si>
    <t>Puget Sound Institute</t>
  </si>
  <si>
    <t>Urban Waters</t>
  </si>
  <si>
    <t>Sound Catch</t>
  </si>
  <si>
    <t>Zero Waste Washington</t>
  </si>
  <si>
    <t>Puget Sound Guardians</t>
  </si>
  <si>
    <t>Muckleshoot Indian Tribe</t>
  </si>
  <si>
    <t>EcoTrust</t>
  </si>
  <si>
    <t>Institute for Sustainable Communities</t>
  </si>
  <si>
    <t>Puget Sound Sage</t>
  </si>
  <si>
    <t>Washington Coast Savers</t>
  </si>
  <si>
    <t>World Wildlife</t>
  </si>
  <si>
    <t>Science World</t>
  </si>
  <si>
    <t>This is Plastics</t>
  </si>
  <si>
    <t>Lush</t>
  </si>
  <si>
    <t>Northwest Tribal Food Sovereignty Coalition</t>
  </si>
  <si>
    <t>Western Environmental Law Center</t>
  </si>
  <si>
    <t>Gulf Islands</t>
  </si>
  <si>
    <t>Community Economic Sustainability Commission</t>
  </si>
  <si>
    <t>Emerald Sea Society</t>
  </si>
  <si>
    <t>Pacific Whale Watch Association</t>
  </si>
  <si>
    <t>Saturna Ecological Education Center</t>
  </si>
  <si>
    <t>Sea Grass Conservation Working Group</t>
  </si>
  <si>
    <t>Adam Olson MLA</t>
  </si>
  <si>
    <t>The Alliance for Intergenerational Resilience</t>
  </si>
  <si>
    <t>Organizations Found During Keyword Queries</t>
  </si>
  <si>
    <t>Duplicate</t>
  </si>
  <si>
    <t>Not Salish Sea</t>
  </si>
  <si>
    <t>Part of Friends of the San Juans</t>
  </si>
  <si>
    <t>https://www.wildorca.org/</t>
  </si>
  <si>
    <t>https://whalesanddolphinsbc.com/</t>
  </si>
  <si>
    <t>https://westernlaw.org/</t>
  </si>
  <si>
    <t>WateReuse</t>
  </si>
  <si>
    <t>http://hws.ekosystem.us/site/220</t>
  </si>
  <si>
    <t>https://www.govlink.org/watersheds/8/</t>
  </si>
  <si>
    <t>Part of OceanWise</t>
  </si>
  <si>
    <t>Re-Sources</t>
  </si>
  <si>
    <t>https://nwifc.org/</t>
  </si>
  <si>
    <t>https://www.oceanchampions.org/</t>
  </si>
  <si>
    <t>https://waterbucket.ca/</t>
  </si>
  <si>
    <t>https://www.sustainableislands.ca/</t>
  </si>
  <si>
    <t>Wild Ocean Whale Society</t>
  </si>
  <si>
    <t>To save southern resident killer whales from extinction</t>
  </si>
  <si>
    <t>Protests/ Marches/ Petitions</t>
  </si>
  <si>
    <t>Save the Salish Sea, Defend Wild Salmon, Defend Wild Rivers, Defend Wild Seas</t>
  </si>
  <si>
    <t>No - Not ENGO</t>
  </si>
  <si>
    <t>LinkedIn</t>
  </si>
  <si>
    <t>Adopt-a-Beach; Earth Day Beach Cleanup; Forage Fish Monitoring; Hope Bay Stream Salmon Recovery; Shingle Creek Watershed Acquisition; Eelgrass/Bull Kelp Mapping &amp; Restoration; Celebrating Okra of the Salish Sea; Medicine Beach Nature Sanctuary; National Marine Conservation Area Reserves</t>
  </si>
  <si>
    <t>Tides Canada; Hornby Island Conservancy; Pacific Salmon Foundation; Sea Legacy; Cetacealab; OrcaLab; Ocean Networks Canada; UBC; DFO; uVic; BC Cetacean Sightings Network; among others</t>
  </si>
  <si>
    <t>Green Shores, Wildlife &amp; Species at Risk, Strengthening Stewardship, Creating Stewardship Legacies</t>
  </si>
  <si>
    <t>Marine Mammals; Plastics Lab; Ocean Pollution; Ocean Watch; Howe Sound Biodiversity; The Great Ocean Cleanup; among numerous others</t>
  </si>
  <si>
    <t>NOAA; Discern Foundation; Horizons Foundation; Mother House Fund; Little Family Foundation; Norcliffe Foundation; Rose Foundation; Sandy Buckley; Max Fedchenko; Saint Bridget Elementary; Dick Scobee Elementary</t>
  </si>
  <si>
    <t>Our mission is to help children and adults cultivate healthy relationships with nature, community and sell</t>
  </si>
  <si>
    <t>Organization</t>
  </si>
  <si>
    <t>Advisors/ Associates/ Other</t>
  </si>
  <si>
    <t xml:space="preserve">Surfrider Foundation </t>
  </si>
  <si>
    <t>https://wp.wwu.edu/salishseaconference/</t>
  </si>
  <si>
    <t>https://www.nwclimateconference.org/</t>
  </si>
  <si>
    <t>WSDE &amp; BCMECCS</t>
  </si>
  <si>
    <t>http://oilspilltaskforce.org/task-force-events/salish-sea-forum/</t>
  </si>
  <si>
    <t>Conference/ Forum Name</t>
  </si>
  <si>
    <t>3-Part Forum</t>
  </si>
  <si>
    <t>Created by a panel at the Salish Sea Ecosystem Conference</t>
  </si>
  <si>
    <t>https://ssequityandjustice.weebly.com/</t>
  </si>
  <si>
    <t>http://seattle.gogreenconference.net/</t>
  </si>
  <si>
    <t>Washington Business Alliance</t>
  </si>
  <si>
    <t>https://washingtonstormwater.com/</t>
  </si>
  <si>
    <t>None/Unknown</t>
  </si>
  <si>
    <t>Coalition/Commission</t>
  </si>
  <si>
    <t>Mukilteo, WA</t>
  </si>
  <si>
    <t>Port Hadlock, WA</t>
  </si>
  <si>
    <t>3057 E. Bakerview Road
Bellingham, WA 98226</t>
  </si>
  <si>
    <t>P.O. Box 2497
Mount Vernon, WA 98273</t>
  </si>
  <si>
    <t>712 3rd St., Suite B
Mukilteo, WA 98275</t>
  </si>
  <si>
    <t>6700 Martin Way East, Suite 112, Olympia, WA 98516</t>
  </si>
  <si>
    <t>205 B West Patison Street
Port Hadlock, WA 98339</t>
  </si>
  <si>
    <t>Paige</t>
  </si>
  <si>
    <t>Shoshana</t>
  </si>
  <si>
    <t>Christy</t>
  </si>
  <si>
    <t>Analiese</t>
  </si>
  <si>
    <t>Belisle</t>
  </si>
  <si>
    <t>Dorie</t>
  </si>
  <si>
    <t>McIlvaine</t>
  </si>
  <si>
    <t>Phelps</t>
  </si>
  <si>
    <t>Featherston</t>
  </si>
  <si>
    <t>Rose Anne</t>
  </si>
  <si>
    <t>Stockman</t>
  </si>
  <si>
    <t>Asa</t>
  </si>
  <si>
    <t>Students for Salmon, Nooksack River Stewards, Future Leaders of Whatcom Waters, Climate Teacher Training Project, Stream Bank Restoration</t>
  </si>
  <si>
    <t>The Nooksack Salmon Enhancement Association (NSEA) is a community-based nonprofit organization dedicated to restoring sustainable wild salmon runs in Whatcom County, Washington</t>
  </si>
  <si>
    <t>Healthy Watersheds, Healthy Communities</t>
  </si>
  <si>
    <t>Educate and engage the community in habitat restoration and watershed stewardship to enhance wild salmonids</t>
  </si>
  <si>
    <t>Skagit Forks off-channel restoration, Pressentin Park Side Channel Feasibility, Carey's Slough/Hamilton Plan &amp; Design, among others</t>
  </si>
  <si>
    <t>Works to promote robust wild salmon stocks for families, fishers, and local economies by furthering habitat restoration and education on the North Olympic Peninsula</t>
  </si>
  <si>
    <t>Kilisut Harbour Restoration, Hoko Watershed Restoration, Johnson Creek Fish Passage Barrier Removal Project, among others</t>
  </si>
  <si>
    <t>Sound Salmon Solution's mission is to ensure the future of healthy salmon runs in the Stillaguamish and Snohomish River basins and Island County watersheds.</t>
  </si>
  <si>
    <t>Protect and restore salmon populations and aquatic habitat with an emphasis on ecosystem function through scientifically informed projects, community education, and volunteer involvement</t>
  </si>
  <si>
    <t>Neal</t>
  </si>
  <si>
    <t>Kathryn</t>
  </si>
  <si>
    <t>Sweeney</t>
  </si>
  <si>
    <t>Roe</t>
  </si>
  <si>
    <t>Brastad</t>
  </si>
  <si>
    <t>Hals</t>
  </si>
  <si>
    <t>Hansi</t>
  </si>
  <si>
    <t>Schmucker</t>
  </si>
  <si>
    <t>Wojt</t>
  </si>
  <si>
    <t>Baril</t>
  </si>
  <si>
    <t>Erreca</t>
  </si>
  <si>
    <t>Jean</t>
  </si>
  <si>
    <t>Butterfield</t>
  </si>
  <si>
    <t>Vanderheyden</t>
  </si>
  <si>
    <t>Jon</t>
  </si>
  <si>
    <t>Lietzan</t>
  </si>
  <si>
    <t>Andrews</t>
  </si>
  <si>
    <t>Janda</t>
  </si>
  <si>
    <t>Kidder</t>
  </si>
  <si>
    <t>Pflug</t>
  </si>
  <si>
    <t>Ranten</t>
  </si>
  <si>
    <t>Shirley</t>
  </si>
  <si>
    <t>Erik</t>
  </si>
  <si>
    <t>Indrebo</t>
  </si>
  <si>
    <t>Stay</t>
  </si>
  <si>
    <t>Maynard</t>
  </si>
  <si>
    <t>Santiago</t>
  </si>
  <si>
    <t>Railin</t>
  </si>
  <si>
    <t>Heckman</t>
  </si>
  <si>
    <t>Flannery</t>
  </si>
  <si>
    <t>Winecka</t>
  </si>
  <si>
    <t>Lance</t>
  </si>
  <si>
    <t>Garlich</t>
  </si>
  <si>
    <t>McCallum</t>
  </si>
  <si>
    <t>Brink</t>
  </si>
  <si>
    <t>Gerstel</t>
  </si>
  <si>
    <t>Vanderpham</t>
  </si>
  <si>
    <t>470 Granville St., Vancouver, BC V6C 1V5</t>
  </si>
  <si>
    <t>Social well-being supported by a vibrant economy and sustained by a healthy environment</t>
  </si>
  <si>
    <t>The Fraser Basin Council (FBC) is a charitable non-profit organization that brings people together to advance sustainability in the Fraser River Basin and throughout BC</t>
  </si>
  <si>
    <t>Regional Adaptation, Sustainable Watershed Strategy, Salmon-Safe BC, Smart Planning for Communities, Rethinking Our Waterways, among others</t>
  </si>
  <si>
    <t>Hansen</t>
  </si>
  <si>
    <t>Dannielle</t>
  </si>
  <si>
    <t>Bains</t>
  </si>
  <si>
    <t>Satwinder</t>
  </si>
  <si>
    <t>Bensted</t>
  </si>
  <si>
    <t>Calogheros</t>
  </si>
  <si>
    <t>Chappell</t>
  </si>
  <si>
    <t>Harley</t>
  </si>
  <si>
    <t>Crompton</t>
  </si>
  <si>
    <t>Doyle</t>
  </si>
  <si>
    <t>Endean</t>
  </si>
  <si>
    <t>Brock</t>
  </si>
  <si>
    <t>Faganello</t>
  </si>
  <si>
    <t>Falk</t>
  </si>
  <si>
    <t>Gale</t>
  </si>
  <si>
    <t>Gizikoff</t>
  </si>
  <si>
    <t>Grinder</t>
  </si>
  <si>
    <t>Blaine</t>
  </si>
  <si>
    <t>Harry</t>
  </si>
  <si>
    <t>Clayton</t>
  </si>
  <si>
    <t>Mina</t>
  </si>
  <si>
    <t>Killam</t>
  </si>
  <si>
    <t>Lambert</t>
  </si>
  <si>
    <t>Madill</t>
  </si>
  <si>
    <t>Rhona</t>
  </si>
  <si>
    <t>Pennier</t>
  </si>
  <si>
    <t>Clarance</t>
  </si>
  <si>
    <t>Rice</t>
  </si>
  <si>
    <t>Wes</t>
  </si>
  <si>
    <t>Naina</t>
  </si>
  <si>
    <t>Strachan</t>
  </si>
  <si>
    <t>Rene</t>
  </si>
  <si>
    <t>van den Broek</t>
  </si>
  <si>
    <t>Val</t>
  </si>
  <si>
    <t>https://www.fraserbasin.bc.ca/</t>
  </si>
  <si>
    <t>1) Engages in scientific, social, and economic research to ensure our campaigns are grounded in fact and our solutions are science-based; 2) Interprets scientific data for diverse audiences through maps, reports, and other publications, so that all stakeholders can be informed and involved in decision-making; 3) Engages with government, industry, and people who live and work on the coast to create viable solutions to conservation issues; 4) Promote sound public policy and corporate social responsibility; 5) Enable coastal communities to protect ocean resources they depend upon</t>
  </si>
  <si>
    <r>
      <rPr>
        <b/>
        <sz val="12"/>
        <color theme="1"/>
        <rFont val="Calibri"/>
        <family val="2"/>
      </rPr>
      <t>(unofficial</t>
    </r>
    <r>
      <rPr>
        <sz val="12"/>
        <color theme="1"/>
        <rFont val="Calibri"/>
        <family val="2"/>
      </rPr>
      <t>)
 1) Monitor Puget Sound water quality;  2) Help set strong policies and regulations that protect our waterways and our health; 3) Enforce environmental regulations; 4) Engage citizens and businesses in waterway cleanups and recovery projects; 5) Educate and involve the public in local water pollution issues; 6) Partner with local and regional groups to advance solutions that protect Puget Sound</t>
    </r>
  </si>
  <si>
    <t>https://www.natureconservancy.ca/en/</t>
  </si>
  <si>
    <t>https://salishsearesearchc.wixsite.com/ssrc</t>
  </si>
  <si>
    <t>Organization Initiative</t>
  </si>
  <si>
    <t>https://www.squamishwatershed.com/</t>
  </si>
  <si>
    <t>Georgia Strait; Salish Sea</t>
  </si>
  <si>
    <t>Raincoast Conservation Foundation</t>
  </si>
  <si>
    <t>Clean Marine BC; Waterfront Initiative; No Oil Spills; etc.</t>
  </si>
  <si>
    <t>The islands and waters of Canada’s Salish Sea will be a vibrant tapestry of culture and ecology where humans live and work in harmony with the natural world. This special place will have a network of protected areas that preserve in perpetuity the native species and natural systems of the islands. Engaged residents and conservation partners will work together to protect large natural areas and key wildlife habitat. Viable ecosystems will flourish alongside healthy island communities</t>
  </si>
  <si>
    <t>[1]
Created by the Province of British Columbia</t>
  </si>
  <si>
    <r>
      <t xml:space="preserve">(unofficial)
</t>
    </r>
    <r>
      <rPr>
        <sz val="12"/>
        <color theme="1"/>
        <rFont val="Calibri"/>
        <family val="2"/>
        <scheme val="minor"/>
      </rPr>
      <t>To protect land in nature reserves, in an effort to preserve the region's ecosystems</t>
    </r>
  </si>
  <si>
    <t>Eelgrass mapping; Forage fish habitat assessment; Supporting Salish Sea NMCA; MapIT</t>
  </si>
  <si>
    <t>Sponsors/Funding</t>
  </si>
  <si>
    <t>Non-Curriculum Education/ Resources</t>
  </si>
  <si>
    <t>Blog/ News</t>
  </si>
  <si>
    <t>1) Fund scientists annually to conduct important research on topics essential to the health of the region and its wildlife; 2) Provide expertise and assistance in the area of marine conservation and animal health through an on-site staff scientist and veterinarian; 3) Conduct scientific research on key indicators of ecosystem health and ways to improve ecosystem health problems; 4) Share information to ensure that important scientific data is available to managers, policymakers, and concerned citizens; 5) Facilitate collaboration among academic scientists, natural resource trustees agencies, private organizations, and policymakers</t>
  </si>
  <si>
    <t>1) We investigate to understand coastal species and processes; 2) We inform by bringing science to decision makers and communities; 3) We inspire action to protect wildlife and their wilderness habitats</t>
  </si>
  <si>
    <t>1) Protect the diversity of wildlife and their habitat; 2) Restore the region’s water and air quality; 3) Promote the social, cultural, economic, and environmental sustainability of the region’s communities; 4) Foster understanding and stewardship of the marine environment; 5) Raise awareness of the links between the health of ecosystems and human communities</t>
  </si>
  <si>
    <t>1) Provide objective and non-partisan advice to foster progressive and positive attitudes toward the future of Pacific salmon; 2) Policies, programs, and decisions are guided by the best available knowledge: scientific, experimental, and traditional; 3) Ensure transparent and accountable use of funds, promote fairness and objectivity in decision making, and support integrity and mutual respect in our partnerships; 4) Be inclusive and work with diverse groups and interests recognizing their unique contributions to the sustainability of Pacific salmon; 5) Support effective communication and promote education as essential activities for the conservation and use of Pacific salmon and the realization of their full value to the people of Canada</t>
  </si>
  <si>
    <t>1
Terrestrial Runoff</t>
  </si>
  <si>
    <t>Ghost Gear/ Marine Debris</t>
  </si>
  <si>
    <t>Water Quality Monitoring; Salmon Pre-Spawn/Urban Runoff Mortality Syndrome Survey, Clean Marina</t>
  </si>
  <si>
    <t>City of Seattle; NOAA; Waterkeeper Alliance; EarthShare; Department of Ecology; Washington Sea Grant; Department of Natural Resources; among others</t>
  </si>
  <si>
    <t>Fraser River</t>
  </si>
  <si>
    <t>Salmon Watersheds Program; Strategic Salmon Recovery Program; Fraser Salmon and Watershed Program; Salish Sea Marine Survival Project; etc.</t>
  </si>
  <si>
    <t>1) Implementing solutions to rebuild salmon and steelhead populations in Hood Canal and Puget Sound; 2) Unraveling the mystery of low salmon survival in the Salish Sea; 3) Advancing science; 4) Retooling management throughout the Pacific Northwest</t>
  </si>
  <si>
    <t>Salish Sea Marine Survival Project; Bring Salmon Back to the Salish Sea; Save Salmon to Save Orcas; Survive the Sound; etc.</t>
  </si>
  <si>
    <t>1) Conservation First; 2) Credibility; 3) Engagement; 4) Accountability</t>
  </si>
  <si>
    <t>1) Increase the protected area system through on the ground presence and action; 2) Expand our financial viability and invest in informed, sustainable growth; 3) Amplify our unique grassroots approach through expanded outreach, engagement, and communication; 4) Strengthen staff team diversity, capacity, and wellbeing with improved structure and support; 5) Build resilience through strong leadership and successful transitions that center our core beliefs and unique role; 6) Engage in ongoing process of decolonizing our organizational culture and activities, applying the values of reconciliation in our work</t>
  </si>
  <si>
    <r>
      <t>(unofficial)</t>
    </r>
    <r>
      <rPr>
        <sz val="12"/>
        <color theme="1"/>
        <rFont val="Calibri"/>
        <family val="2"/>
        <scheme val="minor"/>
      </rPr>
      <t xml:space="preserve">
 To increase awareness about threatened wilderness and wildlife in Canada in an effort to build broad public support for preservation. </t>
    </r>
  </si>
  <si>
    <t>1) Science; 2) Education; 3) Advocacy</t>
  </si>
  <si>
    <r>
      <rPr>
        <b/>
        <sz val="12"/>
        <color theme="1"/>
        <rFont val="Calibri"/>
        <family val="2"/>
        <scheme val="minor"/>
      </rPr>
      <t>(unofficial)</t>
    </r>
    <r>
      <rPr>
        <sz val="12"/>
        <color theme="1"/>
        <rFont val="Calibri"/>
        <family val="2"/>
        <scheme val="minor"/>
      </rPr>
      <t xml:space="preserve">
1) Research and bring together sources of data that help build a picture of where we might find discarded fishing gear; 2) Survey and test our assumptions and models via dive survey; 3) Recover using commercial diving in coastal and near coastal areas; 4) Educate and work with schools and participate in community events to bring awareness to the issue</t>
    </r>
  </si>
  <si>
    <t>1) Increase the effectiveness of increase the effectiveness of the Islands Trust in fulfilling its “preserve and protect” object; 2) Ensure that decisions affecting Gulf Islands’ growth and development do not diminish the natural environment and the well-being of our residents;
protect the terrestrial and marine habitats of the Gulf Islands; 3) Maintain the affordability and authentic rural character of our small island communities; 4) Ensure that the environmental, social and economic diversity of our islands is maintained; 5) Encourage environmentally sustainable and locally driven and responsive economies, and 6) Promote a positive vision of how the islands can be</t>
  </si>
  <si>
    <t>Tofino Clean Up Project; Pender Island Recovery; Global Ghost Gear Initiative Data Portal</t>
  </si>
  <si>
    <t>Derelict Crab Pot Removal; Hidden Beach Shoreline Restoration; Deer Harbour Citizen Monitoring Project; Salish SeaFresh; etc.</t>
  </si>
  <si>
    <r>
      <rPr>
        <b/>
        <sz val="12"/>
        <color theme="1"/>
        <rFont val="Calibri"/>
        <family val="2"/>
        <scheme val="minor"/>
      </rPr>
      <t>(unofficial)</t>
    </r>
    <r>
      <rPr>
        <sz val="12"/>
        <color theme="1"/>
        <rFont val="Calibri"/>
        <family val="2"/>
        <scheme val="minor"/>
      </rPr>
      <t xml:space="preserve">
1) Environmental Education: WFT changes attitudes by explaining how the environment functions and shows people fit in to these processes; 2) Social and Environmental Responsibility: WFT believes corporations have responsibilities to stakeholders that share the same resource or environment; 3) Working with Communities: WFT believes technology alone cannot save biodiversity; ultimately it is the communities that will see the process through</t>
    </r>
  </si>
  <si>
    <t>To foster watershed stewardship in the Fraser Valley through: 1) Science; 2) Collaboration; 3) Community Support; 4) Active Habitat, Watershed, and Ecosystem Restoration</t>
  </si>
  <si>
    <r>
      <rPr>
        <b/>
        <sz val="12"/>
        <color theme="1"/>
        <rFont val="Calibri"/>
        <family val="2"/>
        <scheme val="minor"/>
      </rPr>
      <t>(unofficial)</t>
    </r>
    <r>
      <rPr>
        <sz val="12"/>
        <color theme="1"/>
        <rFont val="Calibri"/>
        <family val="2"/>
        <scheme val="minor"/>
      </rPr>
      <t xml:space="preserve">
1) Identify conservation strategies; 2) Develop strategies; 3) Take action; 4) Measure success</t>
    </r>
  </si>
  <si>
    <r>
      <rPr>
        <b/>
        <sz val="12"/>
        <color theme="1"/>
        <rFont val="Calibri"/>
        <family val="2"/>
        <scheme val="minor"/>
      </rPr>
      <t>(unofficial)</t>
    </r>
    <r>
      <rPr>
        <sz val="12"/>
        <color theme="1"/>
        <rFont val="Calibri"/>
        <family val="2"/>
        <scheme val="minor"/>
      </rPr>
      <t xml:space="preserve">
1) Foster wild and healthy shorelines; 2) Promote thriving and sustainable communities; 3) Conserve forest, farmlands, freshwater, and prairie habitats; 4) Ensure the health of the marine ecosystem</t>
    </r>
  </si>
  <si>
    <t>Our primary mission is to save the Southern Resident killer whales by working on:
1) Science &amp; research; 2) Education &amp; advocacy; 3) Outreach &amp; partnerships</t>
  </si>
  <si>
    <t>1) To preserve and foster stewardship of the human and natural environment of Hornby and adjacent waters; 2) To promote human tenure on the Earth in ways compatible with its nature; 3) To encourage and undertake activities directed toward creating and maintaining compatible, sustainable, mutually beneficial interaction between the community and its members, and the natural environment; 4) To encourage and undertake public education and individual community participation in resource, marine and land use management activities which favor the purposes of the Society.; 5) To encourage and undertake the establishment of wilderness and other natural habitat preserves for the benefit of this and future generations; 6) To facilitate or initiate research programs involving local citizens and qualified persons on important issues relevant to the purpose of the Society; 7) To raise money and acquire funds and other assistance, and to own, acquire and to take by purchase, donation, devise, or otherwise, land or personal property: and to expend, sell, exchange, lease, let, improve or develop same for the purposes of the Society</t>
  </si>
  <si>
    <t>Our work involves: 1) Management of local Nature Reserves; 2) Public education; 3) Acquisition of ecologically-valuable land; 4) Arranging conservation covenants</t>
  </si>
  <si>
    <t>We continue our commitment to: 1) Stopping the expansion of oil tanker traffic on the coast; 2) Promoting healthy forests, productive salmon streams, and a greener economy; 3) Address the plastic pollution in our coastal waters</t>
  </si>
  <si>
    <t>The work of the LFFA is guided by the following Shared Values: 1) Respect for the opinions, voices, experiences and culture of others; 2) Our inherent rights to fish and manage the fishery; 3) Trust, Honesty, Openness, and Reciprocity; 4) Commitment to the sustainability of our fisher for 7 generations; 5) Recognition of the connectivity of the ecosystem; 6) Collaboration: "Fishers working together" - Sq'eptset Syoyes Sth'o'th'eqwi</t>
  </si>
  <si>
    <r>
      <rPr>
        <b/>
        <sz val="12"/>
        <color theme="1"/>
        <rFont val="Calibri"/>
        <family val="2"/>
        <scheme val="minor"/>
      </rPr>
      <t>(unofficial)</t>
    </r>
    <r>
      <rPr>
        <sz val="12"/>
        <color theme="1"/>
        <rFont val="Calibri"/>
        <family val="2"/>
        <scheme val="minor"/>
      </rPr>
      <t xml:space="preserve">
1) Research - gather information regarding the proposed implications on the surrounding environment; 2) Organizing - work with members to build strong community coalitions; 3) Legal - provide oversight and guidance in each campaign; 4) Educate - take information obtained during research and use it to assist educating the public; 5) Advocate - citizens have a right to be informed about important decisions being made by their city, county, and state governments</t>
    </r>
  </si>
  <si>
    <r>
      <rPr>
        <b/>
        <sz val="12"/>
        <color theme="1"/>
        <rFont val="Calibri"/>
        <family val="2"/>
        <scheme val="minor"/>
      </rPr>
      <t>(unofficial)</t>
    </r>
    <r>
      <rPr>
        <sz val="12"/>
        <color theme="1"/>
        <rFont val="Calibri"/>
        <family val="2"/>
        <scheme val="minor"/>
      </rPr>
      <t xml:space="preserve">
1) Prevent species and their habitats from becoming imperiled; 2) Protect endangered and threatened species and their habitats.; 3) Restore the health of vulnerable species and their habitats</t>
    </r>
  </si>
  <si>
    <t>1) Environmentally assess native plants, animals, habitats and ecosystems at risk due to human activities and their impacts.; 2) Study, control and eradicate invasive introduced plants and animals of ecological concern for native species and habitats at risk.; 3) Conserve native plants, animals, habitats and ecosystems adversely affected by human activities.; 4) Restore fish and wildlife habitat degraded by human impacts.; 5) Create and distribute educational programs for conservation of native plants, animals, habitats and ecosystems to schools and the general public.; 6) Create and distribute educational materials and present workshops on restoration of fish and wildlife habitats, and the importance of these to human beings.</t>
  </si>
  <si>
    <t>1) Wild, native fish are a keystone species; 2) Wild is our common ground; 3) We are the keepers of the wild; 4) Our motivations are urgent but our views are long; 5) Our passion for wild fish runs deep</t>
  </si>
  <si>
    <t>1) Provide an information exchange for streamkeeper and enhancement groups; 2) Help co-ordinate streamkeeper and enhancement efforts; 3) Lend a larger voice to streamkeeper and enhancement issues; 4) Facilitate training for streamkeeper and enhancement groups; 5) Help like-minded groups get started; 6) Provide support for existing streamkeeper and enhancement groups; 7) Foster co-operation amongst watershed stakeholders; 8) Promote local management of aquatic resources</t>
  </si>
  <si>
    <r>
      <rPr>
        <b/>
        <sz val="12"/>
        <color theme="1"/>
        <rFont val="Calibri"/>
        <family val="2"/>
        <scheme val="minor"/>
      </rPr>
      <t xml:space="preserve">(unofficial)
</t>
    </r>
    <r>
      <rPr>
        <sz val="12"/>
        <color theme="1"/>
        <rFont val="Calibri"/>
        <family val="2"/>
        <scheme val="minor"/>
      </rPr>
      <t>1) Building traditional Coastal Canoes: Putting tools in the hands of the youth, Indigenous youth empowerment; 2) Placing the Circle Of Life teachings as curriculum: Placing the teachings of wisdom back into the education system starting here in our Coast Salish lands; 3) Bring our ancestral being Tokitae (AKA Lolita) home to our ancestral waters of the Salish Sea as soon as possible through indigenous solidarity and letter writing from every child in the Salish Sea area; 4) Keeping our Protectors safe, dry and warm: We have built 51 Tarpees (Winter Shelter For Standing Rock) at Standing Rock, Lelu Island and Sabal Trail to ensure that our Water Protectors are able to do their good work</t>
    </r>
  </si>
  <si>
    <r>
      <rPr>
        <b/>
        <sz val="12"/>
        <color theme="1"/>
        <rFont val="Calibri"/>
        <family val="2"/>
        <scheme val="minor"/>
      </rPr>
      <t>(unofficial)</t>
    </r>
    <r>
      <rPr>
        <sz val="12"/>
        <color theme="1"/>
        <rFont val="Calibri"/>
        <family val="2"/>
        <scheme val="minor"/>
      </rPr>
      <t xml:space="preserve">
1) BC's biodiversity matters; 2) Species loss is alarming; 3) Vulnerable habitat needs protection</t>
    </r>
  </si>
  <si>
    <t>1) to promote community stewardship of every watershed from Oyster River to Deep Bay Creek; 2) to provide and promote environmental education and research; 3) to acquire and disseminate environmental information; 4) to enhance community understanding of local ecosystems and recognition of the requirements of indigenous species; 5) to improve awareness of local action opportunities in watershed stewardship; 6) to provide and promote employment opportunities in sustainable watershed activities; 7) to work with government agencies, private companies and other interest groups to conserve, restore and develop habitat or indigenous fish, flora and fauna</t>
  </si>
  <si>
    <t>1) Developing cutting-edge solutions to strengthen environmental laws; 2) Revitalizing and holding up Indigenous laws; 3) Providing legal assistance to communities</t>
  </si>
  <si>
    <t>1) Stewardship; 2) Education &amp; Research; 3) Partnerships</t>
  </si>
  <si>
    <t>1) Build Awareness; 2) Connect; 3) Protect; 4) Inspire</t>
  </si>
  <si>
    <t>1) Promote environmental sustainability in the Squamish and surrounding watersheds; 2) Conserve, protect and enhance the natural environment; 3) Provide connection to the natural environment through education and outreach; 4) Facilitate technical, academic and citizen science watershed stewardship opportunities</t>
  </si>
  <si>
    <t>1)  A commitment to supporting organizations that provide education to the public about marine mammals in their natural habitat; 2)  A commitment to supporting organizations that oversee the welfare of wild Orca populations; 3) A commitment to educating the public about the factors affecting endangered Orca populations</t>
  </si>
  <si>
    <t>1) Research; 2) Restoration; 3) Education</t>
  </si>
  <si>
    <t>1) Leveraging local and private money; 2) Promoting stewardship through volunteer involvement; 3) Working cooperatively with diverse interest groups; 4) Providing the framework that allows citizens to participate in salmon recovery;  5) Building on the success of its history</t>
  </si>
  <si>
    <t>1) support and enhance natural salmon populations through habitat restoration; 2) empower communities to be stewards of their watersheds by providing education and volunteer opportunities; 3) partner with other groups and agencies to maximize salmon recovery; 4) advocate for salmon recovery in our region</t>
  </si>
  <si>
    <t>1) Robust and persistent salmonid populations supported by South Puget Sound region ecosystems; 2) A leadership role in South Puget Sound freshwater and marine conservation and restoration; 3) Broad-based community support and involvement in accomplishing our mission; 4) A long-term and sustainable organization</t>
  </si>
  <si>
    <t>1) Information is credible, knowledge-based, accessible and responsive to the needs of stewards in BC; 2) Programs are partner-based, inclusive and non-partisan; 3) Initiatives respect the interests and rights of all participants; 4) Operations are conducted in an effective, efficient and accountable manner</t>
  </si>
  <si>
    <t>To advance sustainability in British Columbia, with a core focus on the Fraser River Basin</t>
  </si>
  <si>
    <r>
      <rPr>
        <b/>
        <sz val="12"/>
        <color theme="1"/>
        <rFont val="Calibri"/>
        <family val="2"/>
        <scheme val="minor"/>
      </rPr>
      <t>(unofficial)</t>
    </r>
    <r>
      <rPr>
        <sz val="12"/>
        <color theme="1"/>
        <rFont val="Calibri"/>
        <family val="2"/>
        <scheme val="minor"/>
      </rPr>
      <t xml:space="preserve">
1) To identify and obtain information resources relevant to the Strait of Georgia; 2) To create a secure archive for the data (bibliographic, data systems, and data files); 3) To create a web-based, open access data system that makes the archived documents and data accessible; 4) To provide a map-based display that allows for spatial query of the data system; 5) To provide a search capability within the database to allow for a semantic search</t>
    </r>
  </si>
  <si>
    <t>1) Encourage professional growth by offering quality workshops, conferences, field experiences, and in-services in the Pacific Northwest; 2) Share information and education materials focused on marine and aquatic environments and issues; 3) Promote the magic of water as a catalyst for learning</t>
  </si>
  <si>
    <t>1) Teacher respect for and stewardship of the myriad life forms in that environment; 2) Create active and involving educational experiences for groups, with a particular emphasis on youth; 3) Provide exhibits, programs, and publications featuring local marine and shoreline habitat, history, flora, and fauna; 4) Encourage meaningful volunteer experiences in PTMSC activities; 5) Provide citizen science opportunities for the general public; 6) Partner and cooperate with other organizations dedicated to the conservation of Puget Sound and the NW Straits; 7) Encourage an understanding of and participate in local, national, and international decisions impacting the marine and shoreline environment</t>
  </si>
  <si>
    <t>1) Provide high quality educational opportunities; 2) Provide an exceptional interpretive center in Olympia, WA; 3) Respect, protect and help conserve the environment; 4) Provide educational content that focuses on the challenges and successes in the restoration and protection of the Puget Sound; 5) Enhance access and knowledge of parenting organizations and the programs and
 services they provide; 6) Engage and inspire the community through interactive education; 7) Facilitate opportunities for direct involvement</t>
  </si>
  <si>
    <t>1) Journey to the heart of the Salish Sea; 2) Engage in real investigations with expert mentors; 3) Learn best practices - in the field, studio, lab, or underwater; 4) Collaborate with world-class experts and instructors; 5) Express your knowledge and experiences effectively; 6) Connect with new friends who share your career interests</t>
  </si>
  <si>
    <t>1) Provide resources to, train, and assist educators to implement Garden of the Salish Sea Curriculum; 2) Partner with community organizations that model environmental stewardship and career paths</t>
  </si>
  <si>
    <t>1) Promotes dialogue and partnerships among people, organizations and agencies throughout First Nations and tribal communities, Washington State, and British Columbia; 2) Serves as the administrative home of the Salish Sea Ecosystem Conference; 3) Hosts gatherings to cultivate collaborative governance and protection of the Salish Sea; 4) Develops place-based curriculum, research and events for students to explore the environment, history and communities of the Salish Sea; 5) Fosters a sense of place and raises awareness of the value of the Salish Sea and the issues that threaten its health</t>
  </si>
  <si>
    <t>The Washington State Legislature identified six ecosystem recovery goals for creating a resilient Puget Sound: 1) Healthy Human Population; 2) Vibrant Quality of Life; 3) Thriving Species and Food Web; 4) Protect and Restored Habitat; 5) Abundant Water Quantity; 6) Healthy Water Quality</t>
  </si>
  <si>
    <t>Reason for Removal</t>
  </si>
  <si>
    <t>Total Removed</t>
  </si>
  <si>
    <t>Duwamish river salmon habitat project; Skagit river salmon habitat project; Orca Stars; Orca Hello</t>
  </si>
  <si>
    <t>Our Sound Our Salmon Coalition</t>
  </si>
  <si>
    <t xml:space="preserve">Conservation Corps; Islands Climate Resistance; </t>
  </si>
  <si>
    <t>Our mission is to encourage community dialogue and leadership on climate issues, and to engage current and future generations in the conservation and stewardship of our local ecosystem</t>
  </si>
  <si>
    <t>Our vision is a positive, healthy, resilient San Juan Islands</t>
  </si>
  <si>
    <t>Unknown
Washington State</t>
  </si>
  <si>
    <t>Unknown
British Columbia</t>
  </si>
  <si>
    <t>1
Blue Carbon</t>
  </si>
  <si>
    <t>1
Water Use</t>
  </si>
  <si>
    <t>1
Aquaculture</t>
  </si>
  <si>
    <t>1
Stormwater</t>
  </si>
  <si>
    <t>1
Human-environment interactions</t>
  </si>
  <si>
    <t>220+</t>
  </si>
  <si>
    <t>Our mission is to inspire the global community to become Ocean Wise by increasing its understanding, wonder and appreciation for our oceans.</t>
  </si>
  <si>
    <t>1
Marine Mammals</t>
  </si>
  <si>
    <t>UWT Urban Waters Project Fund</t>
  </si>
  <si>
    <t xml:space="preserve">Seattle Aquarium; North Olympic Land Trust; University of Victoria; University of Washington; North Olympic Peninsula Lead Entity for Salmon; Western Washington University; Puget Soundkeeper; EPA; WDFW; among  others </t>
  </si>
  <si>
    <t>Bamfield Marine Science Centre; DFO;  ICSU World Data System; MEOPAR; Max Planck Institute; NRCan; Ocean Exploration Trust; Vancouver Aquarium; UBC; UVIC; Woods Hole; among others</t>
  </si>
  <si>
    <t>No - For Profit</t>
  </si>
  <si>
    <t>No - Coalition</t>
  </si>
  <si>
    <t>Center for Urban Waters</t>
  </si>
  <si>
    <t>Not Civil Society Environmental Advocacy</t>
  </si>
  <si>
    <t>Nature Conservancy of Washington</t>
  </si>
  <si>
    <t>Carrington</t>
  </si>
  <si>
    <t>Science Mentor</t>
  </si>
  <si>
    <t>Communication Lead</t>
  </si>
  <si>
    <t>Nautilus</t>
  </si>
  <si>
    <t>Dethier</t>
  </si>
  <si>
    <t>Lecturer</t>
  </si>
  <si>
    <t>Dobowski</t>
  </si>
  <si>
    <t>Research Professor (Intertidal Ecology)</t>
  </si>
  <si>
    <t>Donatelli</t>
  </si>
  <si>
    <t>Cassandra</t>
  </si>
  <si>
    <t>PhD Candidate</t>
  </si>
  <si>
    <t>Tufts University</t>
  </si>
  <si>
    <t>Dietsch-Kuru</t>
  </si>
  <si>
    <t>Duggins</t>
  </si>
  <si>
    <t>Research Professor</t>
  </si>
  <si>
    <t>Eisenlord</t>
  </si>
  <si>
    <t>Cornell University</t>
  </si>
  <si>
    <t>Feehan</t>
  </si>
  <si>
    <t>Collette</t>
  </si>
  <si>
    <t>Assistant Professor (Marine Ecosystems)</t>
  </si>
  <si>
    <t>Montclair State University</t>
  </si>
  <si>
    <t>Friedman</t>
  </si>
  <si>
    <t>Carolyn</t>
  </si>
  <si>
    <t>Professor (Marine Oceanography)</t>
  </si>
  <si>
    <t>Geunther</t>
  </si>
  <si>
    <t>Lab Manager</t>
  </si>
  <si>
    <t>Grauman-Boss</t>
  </si>
  <si>
    <t>Beatrice</t>
  </si>
  <si>
    <t>Hayford</t>
  </si>
  <si>
    <t>Hilary</t>
  </si>
  <si>
    <t>Lyengar</t>
  </si>
  <si>
    <t>Vik</t>
  </si>
  <si>
    <t>Villanova University</t>
  </si>
  <si>
    <t>King</t>
  </si>
  <si>
    <t>Kolmann</t>
  </si>
  <si>
    <t>George Washington University</t>
  </si>
  <si>
    <t>Massey</t>
  </si>
  <si>
    <t>Teacher</t>
  </si>
  <si>
    <t>Spring Street International School</t>
  </si>
  <si>
    <t>Merz</t>
  </si>
  <si>
    <t>Swarthmore College</t>
  </si>
  <si>
    <t>Middleton</t>
  </si>
  <si>
    <t>Moulton</t>
  </si>
  <si>
    <t>Orissa</t>
  </si>
  <si>
    <t>Assistant Professor</t>
  </si>
  <si>
    <t>Texas A&amp;M University</t>
  </si>
  <si>
    <t>Associate Professor</t>
  </si>
  <si>
    <t>California State University</t>
  </si>
  <si>
    <t>Jenny</t>
  </si>
  <si>
    <t>Network Coordinator</t>
  </si>
  <si>
    <t>San Juan County Marine Mammal Stranding Network</t>
  </si>
  <si>
    <t>Raena</t>
  </si>
  <si>
    <t>Porter</t>
  </si>
  <si>
    <t>Marianne</t>
  </si>
  <si>
    <t>Sebens</t>
  </si>
  <si>
    <t>Summers</t>
  </si>
  <si>
    <t>Willows</t>
  </si>
  <si>
    <t>Hays</t>
  </si>
  <si>
    <t>Director; Co-Founder</t>
  </si>
  <si>
    <t>Science &amp; Research Director</t>
  </si>
  <si>
    <t>Gullickson</t>
  </si>
  <si>
    <t>Education Events; Co-Founder</t>
  </si>
  <si>
    <t>University-Associated</t>
  </si>
  <si>
    <t>First Nation/ Tribe-Associated</t>
  </si>
  <si>
    <t>Name of organization</t>
  </si>
  <si>
    <t>City and province/state  of headquarters</t>
  </si>
  <si>
    <t>Address of headquarters</t>
  </si>
  <si>
    <t>Organization has a significant conservation component</t>
  </si>
  <si>
    <t>Organization has a significant education component</t>
  </si>
  <si>
    <t>Organization has a significant research component</t>
  </si>
  <si>
    <t>Organization has a significant legal component</t>
  </si>
  <si>
    <t>Organization holds (or assumed to hold) non-profit status</t>
  </si>
  <si>
    <t>Organization is an un-registered community effort (similar to NGO)</t>
  </si>
  <si>
    <t>Organization is partly or wholly run by federal, state, or local government</t>
  </si>
  <si>
    <t>Number of senior leaders, including executive directions, C-Suite, or similar</t>
  </si>
  <si>
    <t>Number of board members</t>
  </si>
  <si>
    <t>Organization's stated vision</t>
  </si>
  <si>
    <t>Organization's mission statement</t>
  </si>
  <si>
    <t>The parent organization or larger initiative that the organization is part of</t>
  </si>
  <si>
    <t>Other organizations that work collaboratively, or in partnership, with this organization</t>
  </si>
  <si>
    <t>Sponsors, donors, or funding that is provided to this organization</t>
  </si>
  <si>
    <t>Organization has a target audience of youth and students</t>
  </si>
  <si>
    <t>Organization has a target audience of the general public/population</t>
  </si>
  <si>
    <t>Organization has a target audience of policy makers/elected officials</t>
  </si>
  <si>
    <t>Organization has a target audience of related industry (e.g. fishing industry)</t>
  </si>
  <si>
    <t>Organization has a target audience of scientists and/or resource managers</t>
  </si>
  <si>
    <t xml:space="preserve">Organization offers formal training, including internships and science training for citizen scientists, similar to classes and could be viewed as industry-related experience </t>
  </si>
  <si>
    <t>Organization engages in research/science production and publishes findings in academic, peer-reviewed journals</t>
  </si>
  <si>
    <t>Organization produces newsletters that are distributed to a membership list</t>
  </si>
  <si>
    <t>Organization hosts workships, talks, or other community events designed to raise awareness and engage the local community</t>
  </si>
  <si>
    <t>Organization produces annual or project reports, magazines, or non-academic journals for the public</t>
  </si>
  <si>
    <t>Organization offers scholarships, awards, or grants to students working in a related area</t>
  </si>
  <si>
    <t>Organization is involved in ocean and/or shoreline cleanups within the local area</t>
  </si>
  <si>
    <t>Number of Twitter followers</t>
  </si>
  <si>
    <t>Number of Vimeo video views</t>
  </si>
  <si>
    <t>Number of YouTube video views</t>
  </si>
  <si>
    <t>Date of first access</t>
  </si>
  <si>
    <t>Date of last access</t>
  </si>
  <si>
    <t>General notes</t>
  </si>
  <si>
    <t>Date completed</t>
  </si>
  <si>
    <t>Organization has opportunities for volunteering</t>
  </si>
  <si>
    <t>Organization has a major focus on addressing ocean waste, pollution, plastics, or other marine contaminants</t>
  </si>
  <si>
    <t>Organization has a major focus on physical restoration or preservation of ecosystems, habitat, and environments</t>
  </si>
  <si>
    <t>Organization has a major focus on the conservation, management, and/or protection of salmon and salmonoid species</t>
  </si>
  <si>
    <t>Organization has a major focus on the conservation, protection, and raising awareness of orcas and other whale species</t>
  </si>
  <si>
    <t>Organization has a major focus on the conservation, management, and/or protection of non-salmonoid finfish species</t>
  </si>
  <si>
    <t>Organization has a major focus on the conservation, management, and/or protection of shellfish and crustaceans</t>
  </si>
  <si>
    <t>Organization has a major focus on monitoring and reporting on water quality</t>
  </si>
  <si>
    <t>Organization has a major focus on engaging communities, restoring  cultural heritage, and promoting traditional knowledge</t>
  </si>
  <si>
    <t>Organization has a major focus on marine protected areas, including advocating for new MPAs</t>
  </si>
  <si>
    <t>Organization has a major focus on mapping and monitoring coastal bull kelp and eel grass</t>
  </si>
  <si>
    <t>Organization has a major focus on marine shipping, fossil fuel development and subsequent transportation</t>
  </si>
  <si>
    <t>Organization has a major focus on other aspects of the marine environment</t>
  </si>
  <si>
    <t>Organization has a major focus on the health, protection, and stewardship of the shoreline, intertidal, and/or the nearshore environment</t>
  </si>
  <si>
    <t>Organization has a major focus on the impacts of climate change, including awareness, mitigation, and/or adaptation</t>
  </si>
  <si>
    <t>Organization has a major focus on removing lost fishing gear, abandoned vessels, and/or other marine debris</t>
  </si>
  <si>
    <t>Organization has a major focus on the impacts of ocean acidification, including awareness, mitigation, and/or adaptation</t>
  </si>
  <si>
    <t>Organization is a collective, commission, alliance, or association</t>
  </si>
  <si>
    <t>Organization is a part of, or inextricably linked to, First Nations or Indigenous Tribes</t>
  </si>
  <si>
    <t>Organization is associated with a college/university</t>
  </si>
  <si>
    <t>Number of non-leadership staff</t>
  </si>
  <si>
    <t>Year the organization was founded</t>
  </si>
  <si>
    <t>Region/location where the organization primarily focuses</t>
  </si>
  <si>
    <t>Organization's mandates/goals/objectives</t>
  </si>
  <si>
    <t>Organization's programs, projects, or initiatives that they currently (or recently) engaged in</t>
  </si>
  <si>
    <t>Organization has a major focus on marine noise, including the effects of commercial or recreational boating/shipping</t>
  </si>
  <si>
    <t>Organization has a major focus on preserving biodiversity and species protection</t>
  </si>
  <si>
    <t>Organization has a major focus on ocean and watershed planning and cumulative effects management</t>
  </si>
  <si>
    <t>Organization publishes news articles that are related to their mission/agenda on a blog or blog-type medium</t>
  </si>
  <si>
    <t>Organization provides hands-on learning for students in the form of field trips, or informal learning in the field including nature walks, etc.</t>
  </si>
  <si>
    <t>Organization either attends or hosts conferences or meetings relating to their organizational focus</t>
  </si>
  <si>
    <t>Organization hosts, or a representative has been on an episode of a podcast to discuss the work of the organization</t>
  </si>
  <si>
    <t>COUNTS</t>
  </si>
  <si>
    <t>PERCENTAGES (%) / AVERAGES</t>
  </si>
  <si>
    <t>Average</t>
  </si>
  <si>
    <t># Conservation</t>
  </si>
  <si>
    <t># Education</t>
  </si>
  <si>
    <t># Research</t>
  </si>
  <si>
    <t xml:space="preserve"> %Conservation</t>
  </si>
  <si>
    <t>% Education</t>
  </si>
  <si>
    <t>% Research</t>
  </si>
  <si>
    <t>% Total</t>
  </si>
  <si>
    <t>Organizations Found from Conferences and the Literature</t>
  </si>
  <si>
    <t>Identify Partners</t>
  </si>
  <si>
    <t>Stand Alone</t>
  </si>
  <si>
    <t xml:space="preserve">DFO, Living Oceans Society, Watershed Watch, World Wildlife Foundation, Raincoast Conservation, Natural Resources Defense Council, No Freighter Anchorages, EcoJustice, West Coast Environmental Law, Dogwood Initiative, Wildsight, Friends of the San Juan's, Washington Environmental Council, People for Puget Sound	</t>
  </si>
  <si>
    <t>Hornby Island Conservancy; Sea Legacy; University of British Columbia; West Coast Environmental Law; WWF</t>
  </si>
  <si>
    <t>Vancouver Foundation; Greygates Foundation; Patagonia; MEC; Lush; Bluewater Adventures; Arc'teryx; Thrifty's; Maple Leaf Adventures; among others</t>
  </si>
  <si>
    <t>Sitka Foundation; Province of British Columbia; Lush Cosmetics; Patagonia; Victoria Foundation; Bullitt Foundation; Clif Bar Family Foundation; Global Greengrants Fund; RBC; among others</t>
  </si>
  <si>
    <t>Tides Canada Foundation; BC Marine Parks Forever Society; BC Trust for Public Lands; Real Estate Foundation of BC; Salt Spring Island Foundation; Vancity; Vancouver Foundation; Victoria Foundation</t>
  </si>
  <si>
    <t>Aveda; Gary Manuel; Vulcan; Nucor; Amazon; Turnkey; Boat Insurance Agency; Taylor Shellfish; Floating Homes Association; among others</t>
  </si>
  <si>
    <t>Ecomarine; Lush; MEC; Patagonia; Sitka Foundation; Ocean Ambassadors Canada; BC Hydro; Flowlink Environmental; Tides; TD; Telus; RBC; Djavad Mowafaghian Foundation; Smak; Woodtone; Progressive Waste Solutions; City of North Vancouver; Flowlink Environmental</t>
  </si>
  <si>
    <t>BC Hydro; BC Salmon Farmers Association; Sitka Foundation; CN; Trans Mountain; Fisheries and Oceans Canada; Seaspan; Goldcorp; RBC; Gordon and Betty Moore Foundation; Pacific Salmon Commission; Pacific Salmon Endowment Fund; Port of Metro Vancouver; among others</t>
  </si>
  <si>
    <t>Vulcan; Higgins Family Foundation; Bonneville Environmental Foundation; Canadian Fishing Company; City of Bellingham; Anthony's Restaurants; Boeing; YMCA; Cascadia Consulting; City of Seattle</t>
  </si>
  <si>
    <t>Pacific Salmon Foundation; Kwiáht; Wild Fish Conservancy; Western Washington University; Wild Salmon Center; Washington Salmon Coalition; Trout Unlimited; Nature Conservancy; Snake River Salmon Recovery; SeaDoc Society; Puget Sound Partnership; Oceans Network Canada; DFO</t>
  </si>
  <si>
    <t>Tides Canada; Spirit of the West Adventures; Canadian Coastal Research Society; Sitka Foundation; Habitat Conservation Trust; Individual Donors; 1% For the Planet; J.W. McConnell Family Foundation; Jackman Foundation; Denman Island Chocolate; Harbour Air Seaplanes; Island Therapeutics</t>
  </si>
  <si>
    <t>Ocean Canada; British Columbia Marine Conservation Analysis; Raincoast; West Coast Environmental Law; Climate Action Network; Pembina Institute; Pacific Wild; Friends of Wild Salmon; Dogwood Initiative; EcoJustice; David Suzuki Foundation; Sierra Club BC; WWF; CPAWS; Watershed Watch; Pacific Streamkeepers Federation; among others</t>
  </si>
  <si>
    <t>Victoria Foundation; Vancity Community Foundation; Dennis &amp; Kathy Meakin Family Foundation; Gill &amp; Anne Charitable Giving Fund; Calgary Fund; Vancouver Foundation; KMC Foundation; Nancy Hawkins &amp; Bill Bargeman Fund; St. Louis Community Foundation; Winnipeg Foundation; W. Garfield Weston Foundation</t>
  </si>
  <si>
    <t>Vancouver Aquarium; Salish Sea Adventures; Northwest Straits Initiative; 1% For the Planet; Surfrider Foundation; Ucluelet Aquarium</t>
  </si>
  <si>
    <t>Clallam County MRC; Island County MRC; Jefferson County MRC; San Juan County MRC; Skagit County MRC; Snohomish County MRC; Whatcom County MRC</t>
  </si>
  <si>
    <t>Valley Supply Co., Aslan Brewing Co., Taylor Shellfish Farms, Seeking Health; Shell</t>
  </si>
  <si>
    <t>Pacific Salmon Foundation; Hemmera; WWF; WestWind SeaLab Supplies; Freshwater Fisheries Society of BC; Victoria Fish &amp; Game Protection Association; Sidney Anglers; Government of Canada; Victoria Golden Rods &amp; Reels; ACS; Esquimalt Anglers Association; Vancity; TD; Township of Esquimalt</t>
  </si>
  <si>
    <t>DFO; Pacific Salmon Foundation; Environment Canada; Islands Trust Conservancy; National Wetlands Conservation Program; Vancity; WWF; Victoria Foundation; Vancouver Foundation; GVSCU Legacy Foundation; North American Partnership for Environmental Community Action, among others</t>
  </si>
  <si>
    <t>Sitka Foundation; Fortis BC; Kicking Horse Coffee; RBC; Shell Canada; TD; Telus; W. Garfield Weston Foundation; American Friends of Canadian Nature Inc.; Government of Canada; Birks; Earth Rangers; Lowe's; Kruger Products; Nature's Aid; among others</t>
  </si>
  <si>
    <t>Bullitt Foundation; Burning Foundation; Campbell Foundation; San Juan Island Conservation District; Horizons Foundation; Keta Legacy Foundation; Lush; Northwest Straits Foundation; Northwest Fund for the Environment; Puget Sound Partnership; Stand up to Oil; EPA; Wheeler Foundation</t>
  </si>
  <si>
    <t>Gary E. Milgard Family Foundation; Center for Whale Research; Sea Grant Washington; Helping Animals at Risk; Earth Art International; Tulalip Tribes</t>
  </si>
  <si>
    <t>Satterberg Foundation; Patagonia</t>
  </si>
  <si>
    <t>Our Sound Our Salmon; SeaDoc Society; Center for Whale Research; Project SeaWolf; Center for Biological Diversity</t>
  </si>
  <si>
    <t>Pacific Salmon Foundation; Western Economic Diversification Canada; Capital Region's District's Integrated Water Services; LaFarge Canada; Trans Mountain</t>
  </si>
  <si>
    <t>North Island Marine Mammal Stewardship Association; Kingfisher Wilderness Adventures; Mackay Whale Watching; Eagle Wing Tours; Humpback Inn; Government of Canada; Maple Leaf Adventures; among others</t>
  </si>
  <si>
    <t>WDFW; Nature Conservancy; Northwest Straits Foundation; Pacific Shellfish Institute; Seattle Foundation; Russell Family Foundation; Paul G. Allen Family Foundation</t>
  </si>
  <si>
    <t>Port of Vancouver; Vancouver Foundation; Victoria Foundation; Patagonia; Lush; Sitka Foundation; The Schad Foundation; BC Parks; Tides Canada; Vancity; Government of Canada</t>
  </si>
  <si>
    <t xml:space="preserve"> University of British Columbia; New England Aquarium; Salmon Coast Research Station; Cornell University; University of Victoria; OrcaLab; DFO; Raincoast Research; National Marine Fisheries Service</t>
  </si>
  <si>
    <t>Patagonia; Sitka Foundation; Government of British Columbia; Tides Canada; Victoria Foundation; Vancouver Foundation; Raymond James; Eagle Wing Tours; Ancient Forest Alliance; Real Estate Foundation of BC; Gordon and Betty Moore Foundation; among others</t>
  </si>
  <si>
    <t>Boeing; Patagonia; Microsoft; Starbucks; Partners for Sustainability</t>
  </si>
  <si>
    <t>ECCC; BC Government; Victoria Foundation; TD; Mayne Island Parks; Sitka Foundation; NSERC; CRD; PCAF; Parks Canada; Barraclough Foundation</t>
  </si>
  <si>
    <t>Sunshine Coast Conservation Association; Islands Trust</t>
  </si>
  <si>
    <t>Lush; Ocean Legacy Foundation</t>
  </si>
  <si>
    <t>Squamish River Watershed Society; Bowen Nature Club; Islands Trust Conservancy</t>
  </si>
  <si>
    <t>Bowen Island Community Foundation</t>
  </si>
  <si>
    <t>Microsoft; Taylor Shellfish Farms; REI; Cascadia Law Group; Seattle Public Utilities; Brighton Jones; Keta Legacy Foundation; Port of Seattle; Filson; among others</t>
  </si>
  <si>
    <t>Audubon; Climate Solutions; Environment Washington; Defenders of Wildlife; Conservation Northwest; Sierra Club; Seattle Aquarium; Sound Action; Surfrider Foundation; Nature Conservancy; Washington Conservation</t>
  </si>
  <si>
    <t>Sierra Club; 350 Tacoma; Cascadia Now!; Pender Island Conservancy; The Action Network; Friends of Brooks Point; 350 Seattle</t>
  </si>
  <si>
    <t>Sitka Foundation; Gordon and Betty Moore Foundation; Coastal Ocean Research Institute; Bullitt Foundation; Tides Canada; Real Estate Foundation of BC; Calgary Foundation; Patagonia; Telus; RBC; Modo Yoga; among others</t>
  </si>
  <si>
    <t>Rise Kombucha; WildWood Eyewear; Whole Foods; The Soap Dispensary; Leafico; Bam Brush; Alternative; REI; Clif Bar; CPAWS; Rotary Club of Vancouver; Sea Smart; Modo Yoga; David Suzuki Foundation; GreenPeace; Sea Shephard; Nature's Path; among others</t>
  </si>
  <si>
    <t>Citizens Against Port Expansion; Residents Against Dibden Bay Port; Sunbury Neighbourhood Association; Save Delta</t>
  </si>
  <si>
    <t>MEC; Sitka Foundation; Patagonia; Conservation Alliance; Takla Foundation; Postmark Brewing; Helly Hansen; Pacific Yellowfin Private Charters; Doets Reizen; among others</t>
  </si>
  <si>
    <t>DFO; Government of BC</t>
  </si>
  <si>
    <t>Helly Hansen; REI; Outdoor Research; Seattle Foundation; Kids Outside Alliance; Tulalip Tribes; Evergreen Bike Alliance; University of Washington; Seattle Parks &amp; Recreation; Washington State Parks; Seattle Backpackers Magazine; Earth Corps; Nature Consortium; Kars 4 Kids; among others</t>
  </si>
  <si>
    <t>Arrowsmith Naturalists; BC Conservation Foundation; Campbell River Salmon Foundation; Ducks Unlimited; Nature Conservancy Canada; Pacific Salmon Foundation; Raincoast Education Society; Friends of French Creek Conservation Society</t>
  </si>
  <si>
    <t>Wheaton Metals; BMO; Teekay; Odlum Brown Ltd.; Endeavour; Fasken Martineau; Grosvenor; Government of Canada; among others</t>
  </si>
  <si>
    <t>Commission for Environmental Cooperation; Habitat Conservation Trust Fund; DFO; Vancouver Foundation; Pacific Salmon Foundation; Province of BC; TD; MEC; Thrifty Foods; Tim Horton's; Rotary Club of BC; Telus; among others</t>
  </si>
  <si>
    <t>Real Estate Foundation of BC; Government of Canada; BC Hydro; Vancouver Foundation; Tula Foundation; Ducks Unlimited; Vancity; Government of BC; Sustainable Forestry Initiative</t>
  </si>
  <si>
    <t>Patagonia; Sierra Club; Seattle Foundation; Northwest Fund for the Environment; Washington Education Fund; The Burning Foundation; Sierra Club; Columbia Institute for Water Policy; Seattle Foundation; NW Fund for the Environment; among others</t>
  </si>
  <si>
    <t>Wild Fish Conservancy; Sierra Club</t>
  </si>
  <si>
    <t>The Law Foundation of BC; Vancouver Foundation; Remax Real Estate; Gencon Foundation; among others</t>
  </si>
  <si>
    <t>Bank of America; Leonardo DiCaprio Foundation; Lush; Patagonia; Pisces Foundation; Seed Fund; Waitt Foundation; Wallace Global Foundation; among others</t>
  </si>
  <si>
    <t>Ecological Law and Governance Association; Howell Conservation Fund; Global Ocean Refuge System; Indigenous Environmental Network (USA); Mission Blue; Natural Resources Defense Council; Pender Ocean Defenders; SeaLegacy; World Ocean Forum; among others</t>
  </si>
  <si>
    <t>Energy Foundation; SeaChange Foundation; MacArthur Foundation; among others</t>
  </si>
  <si>
    <t>BC Hydro; McLean Foundation; Patagonia; RBC; Sitka Foundation; Tides Canada; Vancity; WWF; Prince of Whales; Clif Bar Family Foundation; Gordon and Betty Moore Foundation; McLean Foundation; Real Estate Foundation of BC; Vancouver Foundation; Victoria Foundation; among others</t>
  </si>
  <si>
    <t>BC Hydro; ECCC; Habitat Conservation Trust Fund; TD; EcoCanada; RBC; West Boundary Community Forest; Real Estate Foundation of BC; Government of BC; RBC; Bass Pro Shops; Cabela's; among others</t>
  </si>
  <si>
    <t>British Columbia Conservation Foundation; Freshwater Fisheries Society of BC</t>
  </si>
  <si>
    <t>DFO, Environment Canada, NRCan, Squamish Nation, BC Hydro, RBC, Pacific Salmon Commission, Government of BC; among others</t>
  </si>
  <si>
    <t>Forterra; Long Live the Kings; Jefferson Conservation District; Jefferson Land Trust; Kitsap Conservation District; Mason Conservation District; Theler Center; WSU Mason County Extension; WSU Jefferson County Extension; Washington's Regional Fisheries Enhancement Groups</t>
  </si>
  <si>
    <t>NOAA; Puget Sound Partnership; US Fish &amp; Wildlife Services; Washington State Department of Ecology; among others</t>
  </si>
  <si>
    <t>Whole Foods; Whatcom Community Foundation; Patagonia; Seattle Foundation; EPA; Environmental Resource Management Foundation; Puget Soundkeeper Alliance Foundation; among others</t>
  </si>
  <si>
    <t>Microsoft; US Fish and Wildlife Services; Patagonia; NOAA Restoration Center; National Parks Service; Puget Sound Partnership; Salmon Recovery Funding Board; Stewardship Partners; WA Department of Ecology; Skagit Land Trust; among otherss</t>
  </si>
  <si>
    <t>WA Department of Fish and Wildlife; US Fish and Wildlife Services; Regional Fisheries Coalition; Patagonia; REI; Wild Fish Conservancy; WA Department of Ecology; Cabela's; Washington Conservation Corps; Mountaineers Foundation; Ducks Unlimited; among others</t>
  </si>
  <si>
    <t>Fraser Valley Watershed Coalition; Georgia Strait Alliance; West Coast Environmental Law; Fraser Basin Council</t>
  </si>
  <si>
    <t>Sitka Foundation;  City of Vancouver; DFO; NRCan; Real Estate Foundation BC; BC Climate Action Secretariat; Planning Institute of BC; among others</t>
  </si>
  <si>
    <t>Federal &amp; State Agencies</t>
  </si>
  <si>
    <t>Admiralty Audubon Society; Enjoy Port Townsend; Centrum; City Guide to Port Townsend; Fort Worden State Park; Jefferson Land Trust; Northwest Maritime Center; Puget Sound Express; Sound Experience; among others</t>
  </si>
  <si>
    <t>The Russel Family Foundation; WDFW; Rose Foundation of South Puget Sound; WA Recreation and Conservation Office; Community Foundation of South Puget Sound; Nisqually Tribe; Pacific Shellfish Growers Association; Puget Sound Energy; WA Foundation for the Environment; Taylor Shellfish Farms;  among others</t>
  </si>
  <si>
    <t>Pacific Shellfish Institute; Puget Sound Starts Here; South Puget Sound Salmon Enhancement Group; WA Department of Ecology; among others</t>
  </si>
  <si>
    <t>The Russel Family Foundation; Patagonia; Point B; Uncruise Adventures; Global; Saltchuk; SYC Foundation; North Star Insurance; Sound Earth Strategies; Windemere Real Estate; among others</t>
  </si>
  <si>
    <t>MEC; Pacific Salmon Foundation; Province of BC; Shaw Communications; Victoria Foundation; Seafirst Insurance; Town of Sidney; Van Isle Marina; Tourism Vancouver Island; among others</t>
  </si>
  <si>
    <t>Pacific Shellfish Institute; WA Department of Ecology; Whatcom Community Foundation</t>
  </si>
  <si>
    <t>Green Learning Canada &amp; University of Victoria</t>
  </si>
  <si>
    <t>University of Victoria; Western Washington University; Salish Sea Institute; Huxley College of the Environment; Center for Canadian-American Studies; Green Learning Canada; Pearson United World College</t>
  </si>
  <si>
    <t>Keta Legacy Foundation; Center for Canadian &amp; American Studies (WWU); Canadian Studies Center (UW)</t>
  </si>
  <si>
    <t>SeaDoc Society; University of Washington; NOAA; Beam Reach; DFO; US National Marine Fisheries Service; Colorado College; SMRU Consulting</t>
  </si>
  <si>
    <t>Alaska Airlines; Boeing; Konngsgaard-Goldman Foundation; KMPG; Seattle Mariners; UW College of the Environment; Wells Fargo; Amazon; Puget Sound Energy; Seattle Foundation; WWF; Higgins Family Foundation; among others</t>
  </si>
  <si>
    <t>1% for the Planet; Arc'teryx; Patagonia; Nada; Mission Blue; Surfrider Foundation; Eco Canada; Canada Green Corps; UN Association in Canada</t>
  </si>
  <si>
    <t>Capital Regional District; Saturna Lions Club; Saturna Community Club; DFO; Victoria Foundation</t>
  </si>
  <si>
    <t>Nuka Research &amp; Planning Group LLC; Angus Reid Institute; Vard Marine Inc.; University of Ottawa; Ocean Networks Canada; MEOPAR</t>
  </si>
  <si>
    <t>Transport Canada; Alberta Energy; Canadian Association of Petroleum Producers; Port of Vancouver</t>
  </si>
  <si>
    <t>Pacific Salmon Foundation; UBC Fisheries Centre; DFO</t>
  </si>
  <si>
    <t>Patagonia; The Phillips Family; Hayes Family Foundation; Puget Sound Partnership; National Geographic; WA Ecology; EPA; Open Rivers Fund; WA Natural Resources; US Fish and Wildlife; Olympic National Park; among others</t>
  </si>
  <si>
    <t>Cascadia Research; Center for Whale Research; SeaWorld; Vancouver Aquarium; Living Oceans Society; Friends of San Juans; Georgia Strait Alliance; Port Townsend Marine Science Center; Puget Soundkeeper;  Northwest Fisheries Alliance; Washington Environmental Council</t>
  </si>
  <si>
    <t>uVic; UBC; Raincoast Conservation Foundation; Surfrider Foundation; Parks Canada; DFO</t>
  </si>
  <si>
    <t>Seaquaria; University of Victoria; Vancouver Island University; Project Watershed; First Nations</t>
  </si>
  <si>
    <t>Pacific Fisheries Resource Conservation Council; Long Live the Kings; Raincoast Conservation Foundation; Watershed Watch; Skeena Wild; Georgia Strait Alliance; Wild Salmon Forever; BC Conservation Foundation; Rivershed Society of BC</t>
  </si>
  <si>
    <t>Georgia Strait Alliance, Ocean Wise, David Suzuki Foundation, Be the Change, Earth Alliance, Surfrider, Living Oceans Society</t>
  </si>
  <si>
    <t>Whatcom Land Trust</t>
  </si>
  <si>
    <t xml:space="preserve">Orca Initiative; University of Washington Restoration College Network, Orca Behaviour Institute; Whale Museum; Orca Sound; Oceans Initiative; Beam Reach; Our Sound Our Salmon; Center for Biological Diversity; Georgia Strait Alliance; University of British Columbia </t>
  </si>
  <si>
    <t>SFU, UBC, UW, DFO, NOAA, ECCC, First Nations, Georgia Strait Alliance, Orca Lab, Friends of the San Juan's, Centre for Whale Research, Orca Network, Port of Vancouver</t>
  </si>
  <si>
    <t>The Russel Family Foundation; Community Foundation of South Puget Sound; Dawkin's Charitable Foundation; WA Department of Ecology; Keta Legacy Foundation</t>
  </si>
  <si>
    <t>DFO, Living Oceans Society, Watershed Watch, World Wildlife Foundation, Natural Resources Defense Council, No Freighter Anchorages, EcoJustice, West Coast Environmental Law, Dogwood Initiative, Wildsight, Friends of the San Juan's, Washington Environmental Council, People for Puget Sound; BC Wildlife Federation</t>
  </si>
  <si>
    <t xml:space="preserve">Pender Ocean Defenders </t>
  </si>
  <si>
    <t>x</t>
  </si>
  <si>
    <t xml:space="preserve"> Ocean Legacy Foundation</t>
  </si>
  <si>
    <t xml:space="preserve"> ECCC</t>
  </si>
  <si>
    <t xml:space="preserve"> Habitat Conservation Trust Fund</t>
  </si>
  <si>
    <t xml:space="preserve"> TD</t>
  </si>
  <si>
    <t xml:space="preserve"> EcoCanada</t>
  </si>
  <si>
    <t xml:space="preserve"> RBC</t>
  </si>
  <si>
    <t xml:space="preserve"> West Boundary Community Forest</t>
  </si>
  <si>
    <t xml:space="preserve"> Real Estate Foundation of BC</t>
  </si>
  <si>
    <t xml:space="preserve"> Government of BC</t>
  </si>
  <si>
    <t xml:space="preserve"> Bass Pro Shops</t>
  </si>
  <si>
    <t xml:space="preserve"> Cabela's</t>
  </si>
  <si>
    <t xml:space="preserve"> among others</t>
  </si>
  <si>
    <t>Habitat Conservation Trust Foundation</t>
  </si>
  <si>
    <t xml:space="preserve"> Community Mapping Network</t>
  </si>
  <si>
    <t xml:space="preserve"> DFO</t>
  </si>
  <si>
    <t xml:space="preserve"> Government of British Columbia</t>
  </si>
  <si>
    <t>Patagonia</t>
  </si>
  <si>
    <t xml:space="preserve"> Sierra Club</t>
  </si>
  <si>
    <t xml:space="preserve"> Seattle Foundation</t>
  </si>
  <si>
    <t xml:space="preserve"> Northwest Fund for the Environment</t>
  </si>
  <si>
    <t xml:space="preserve"> Washington Education Fund</t>
  </si>
  <si>
    <t xml:space="preserve"> The Burning Foundation</t>
  </si>
  <si>
    <t xml:space="preserve"> Columbia Institute for Water Policy</t>
  </si>
  <si>
    <t xml:space="preserve"> NW Fund for the Environment</t>
  </si>
  <si>
    <t xml:space="preserve"> Vancouver Foundation</t>
  </si>
  <si>
    <t xml:space="preserve"> Victoria Foundation</t>
  </si>
  <si>
    <t xml:space="preserve"> Patagonia</t>
  </si>
  <si>
    <t xml:space="preserve"> Lush</t>
  </si>
  <si>
    <t xml:space="preserve"> Sitka Foundation</t>
  </si>
  <si>
    <t xml:space="preserve"> The Schad Foundation</t>
  </si>
  <si>
    <t xml:space="preserve"> BC Parks</t>
  </si>
  <si>
    <t xml:space="preserve"> Tides Canada</t>
  </si>
  <si>
    <t xml:space="preserve"> Vancity</t>
  </si>
  <si>
    <t xml:space="preserve"> Government of Canada</t>
  </si>
  <si>
    <t>Commission for Environmental Cooperation</t>
  </si>
  <si>
    <t xml:space="preserve"> Pacific Salmon Foundation</t>
  </si>
  <si>
    <t xml:space="preserve"> Province of BC</t>
  </si>
  <si>
    <t xml:space="preserve"> MEC</t>
  </si>
  <si>
    <t xml:space="preserve"> Thrifty Foods</t>
  </si>
  <si>
    <t xml:space="preserve"> Tim Horton's</t>
  </si>
  <si>
    <t xml:space="preserve"> Rotary Club of BC</t>
  </si>
  <si>
    <t xml:space="preserve"> Telus</t>
  </si>
  <si>
    <t>TD</t>
  </si>
  <si>
    <t xml:space="preserve"> Kaatza Foundation</t>
  </si>
  <si>
    <t xml:space="preserve"> CVRD</t>
  </si>
  <si>
    <t xml:space="preserve"> First West Foundation</t>
  </si>
  <si>
    <t xml:space="preserve"> Cowichan Watershed Board</t>
  </si>
  <si>
    <t xml:space="preserve"> Polster Environmental</t>
  </si>
  <si>
    <t xml:space="preserve"> D.R. Clough Consulting</t>
  </si>
  <si>
    <t xml:space="preserve"> Saanich Native Plants</t>
  </si>
  <si>
    <t xml:space="preserve"> Cowichan Valley Naturalists Society</t>
  </si>
  <si>
    <t xml:space="preserve"> Cowichan Nature</t>
  </si>
  <si>
    <t xml:space="preserve"> Thrify Foods</t>
  </si>
  <si>
    <t xml:space="preserve"> Gordon and Betty Moore Foundation</t>
  </si>
  <si>
    <t xml:space="preserve"> Coastal Ocean Research Institute</t>
  </si>
  <si>
    <t xml:space="preserve"> Bullitt Foundation</t>
  </si>
  <si>
    <t xml:space="preserve"> Calgary Foundation</t>
  </si>
  <si>
    <t xml:space="preserve"> Modo Yoga</t>
  </si>
  <si>
    <t>Bank of America</t>
  </si>
  <si>
    <t xml:space="preserve"> Leonardo DiCaprio Foundation</t>
  </si>
  <si>
    <t xml:space="preserve"> Pisces Foundation</t>
  </si>
  <si>
    <t xml:space="preserve"> Seed Fund</t>
  </si>
  <si>
    <t xml:space="preserve"> Waitt Foundation</t>
  </si>
  <si>
    <t xml:space="preserve"> Wallace Global Foundation</t>
  </si>
  <si>
    <t>The Law Foundation of BC</t>
  </si>
  <si>
    <t xml:space="preserve"> Remax Real Estate</t>
  </si>
  <si>
    <t xml:space="preserve"> Gencon Foundation</t>
  </si>
  <si>
    <t>Ecomarine</t>
  </si>
  <si>
    <t xml:space="preserve"> Ocean Ambassadors Canada</t>
  </si>
  <si>
    <t xml:space="preserve"> BC Hydro</t>
  </si>
  <si>
    <t xml:space="preserve"> Flowlink Environmental</t>
  </si>
  <si>
    <t xml:space="preserve"> Tides</t>
  </si>
  <si>
    <t xml:space="preserve"> Djavad Mowafaghian Foundation</t>
  </si>
  <si>
    <t xml:space="preserve"> Smak</t>
  </si>
  <si>
    <t xml:space="preserve"> Woodtone</t>
  </si>
  <si>
    <t xml:space="preserve"> Progressive Waste Solutions</t>
  </si>
  <si>
    <t xml:space="preserve"> City of North Vancouver</t>
  </si>
  <si>
    <t>WWF</t>
  </si>
  <si>
    <t xml:space="preserve"> UFV</t>
  </si>
  <si>
    <t xml:space="preserve"> Chilliwack Fish and Game</t>
  </si>
  <si>
    <t xml:space="preserve"> Ducks Unlimited</t>
  </si>
  <si>
    <t xml:space="preserve"> Young Naturalists Club of BC</t>
  </si>
  <si>
    <t xml:space="preserve"> Salmonid Enhancement Program</t>
  </si>
  <si>
    <t xml:space="preserve"> Fraser Valley Regional District</t>
  </si>
  <si>
    <t xml:space="preserve"> Fraser Valley Conservancy</t>
  </si>
  <si>
    <t xml:space="preserve"> Fraser Basin Council</t>
  </si>
  <si>
    <t xml:space="preserve"> among otherss </t>
  </si>
  <si>
    <t>Bullitt Foundation</t>
  </si>
  <si>
    <t xml:space="preserve"> Burning Foundation</t>
  </si>
  <si>
    <t xml:space="preserve"> Campbell Foundation</t>
  </si>
  <si>
    <t xml:space="preserve"> San Juan Island Conservation District</t>
  </si>
  <si>
    <t xml:space="preserve"> Horizons Foundation</t>
  </si>
  <si>
    <t xml:space="preserve"> Keta Legacy Foundation</t>
  </si>
  <si>
    <t xml:space="preserve"> Northwest Straits Foundation</t>
  </si>
  <si>
    <t xml:space="preserve"> Puget Sound Partnership</t>
  </si>
  <si>
    <t xml:space="preserve"> Stand up to Oil</t>
  </si>
  <si>
    <t xml:space="preserve"> EPA</t>
  </si>
  <si>
    <t xml:space="preserve"> Wheeler Foundation</t>
  </si>
  <si>
    <t>Future of Howe Sound</t>
  </si>
  <si>
    <t xml:space="preserve"> Wilderness Committee</t>
  </si>
  <si>
    <t xml:space="preserve"> Save Howe Sound</t>
  </si>
  <si>
    <t xml:space="preserve"> Sustainable Howe Sound</t>
  </si>
  <si>
    <t xml:space="preserve"> David Suzuki Foundation</t>
  </si>
  <si>
    <t>Vancity</t>
  </si>
  <si>
    <t xml:space="preserve"> Environment Canada</t>
  </si>
  <si>
    <t xml:space="preserve"> BC Ferries</t>
  </si>
  <si>
    <t xml:space="preserve"> Canadian Wildlife Federation</t>
  </si>
  <si>
    <t xml:space="preserve"> Pender Island Conservancy Association</t>
  </si>
  <si>
    <t xml:space="preserve"> Province of British Columbia</t>
  </si>
  <si>
    <t xml:space="preserve"> Lush Cosmetics</t>
  </si>
  <si>
    <t xml:space="preserve"> Clif Bar Family Foundation</t>
  </si>
  <si>
    <t xml:space="preserve"> Global Greengrants Fund</t>
  </si>
  <si>
    <t xml:space="preserve"> US Fish &amp; Wildlife Services</t>
  </si>
  <si>
    <t xml:space="preserve"> Washington State Department of Ecology</t>
  </si>
  <si>
    <t>Tides Canada Foundation</t>
  </si>
  <si>
    <t xml:space="preserve"> BC Marine Parks Forever Society</t>
  </si>
  <si>
    <t xml:space="preserve"> BC Trust for Public Lands</t>
  </si>
  <si>
    <t xml:space="preserve"> Salt Spring Island Foundation</t>
  </si>
  <si>
    <t xml:space="preserve"> Western Economic Diversification Canada</t>
  </si>
  <si>
    <t xml:space="preserve"> Capital Region's District's Integrated Water Services</t>
  </si>
  <si>
    <t xml:space="preserve"> LaFarge Canada</t>
  </si>
  <si>
    <t xml:space="preserve"> Trans Mountain</t>
  </si>
  <si>
    <t xml:space="preserve"> Spirit of the West Adventures</t>
  </si>
  <si>
    <t xml:space="preserve"> Canadian Coastal Research Society</t>
  </si>
  <si>
    <t xml:space="preserve"> Habitat Conservation Trust</t>
  </si>
  <si>
    <t xml:space="preserve"> Individual Donors</t>
  </si>
  <si>
    <t xml:space="preserve"> 1% For the Planet</t>
  </si>
  <si>
    <t xml:space="preserve"> J.W. McConnell Family Foundation</t>
  </si>
  <si>
    <t xml:space="preserve"> Jackman Foundation</t>
  </si>
  <si>
    <t xml:space="preserve"> Denman Island Chocolate</t>
  </si>
  <si>
    <t xml:space="preserve"> Harbour Air Seaplanes</t>
  </si>
  <si>
    <t xml:space="preserve"> Island Therapeutics</t>
  </si>
  <si>
    <t>Vulcan</t>
  </si>
  <si>
    <t xml:space="preserve"> Higgins Family Foundation</t>
  </si>
  <si>
    <t xml:space="preserve"> Bonneville Environmental Foundation</t>
  </si>
  <si>
    <t xml:space="preserve"> Canadian Fishing Company</t>
  </si>
  <si>
    <t xml:space="preserve"> City of Bellingham</t>
  </si>
  <si>
    <t xml:space="preserve"> Anthony's Restaurants</t>
  </si>
  <si>
    <t xml:space="preserve"> Boeing</t>
  </si>
  <si>
    <t xml:space="preserve"> YMCA</t>
  </si>
  <si>
    <t xml:space="preserve"> Cascadia Consulting</t>
  </si>
  <si>
    <t xml:space="preserve"> City of Seattle</t>
  </si>
  <si>
    <t>North Island Marine Mammal Stewardship Association</t>
  </si>
  <si>
    <t xml:space="preserve"> Kingfisher Wilderness Adventures</t>
  </si>
  <si>
    <t xml:space="preserve"> Mackay Whale Watching</t>
  </si>
  <si>
    <t xml:space="preserve"> Eagle Wing Tours</t>
  </si>
  <si>
    <t xml:space="preserve"> Humpback Inn</t>
  </si>
  <si>
    <t xml:space="preserve"> Maple Leaf Adventures</t>
  </si>
  <si>
    <t>ECCC</t>
  </si>
  <si>
    <t xml:space="preserve"> BC Government</t>
  </si>
  <si>
    <t xml:space="preserve"> Mayne Island Parks</t>
  </si>
  <si>
    <t xml:space="preserve"> NSERC</t>
  </si>
  <si>
    <t xml:space="preserve"> CRD</t>
  </si>
  <si>
    <t xml:space="preserve"> PCAF</t>
  </si>
  <si>
    <t xml:space="preserve"> Parks Canada</t>
  </si>
  <si>
    <t xml:space="preserve"> Barraclough Foundation</t>
  </si>
  <si>
    <t>US Fish &amp; Wildlife Service's Partners</t>
  </si>
  <si>
    <t xml:space="preserve"> Washington Department of Fish &amp; Wildlife</t>
  </si>
  <si>
    <t xml:space="preserve"> Regional Fisheries Coalition</t>
  </si>
  <si>
    <t>Alaska Conservation Fund</t>
  </si>
  <si>
    <t xml:space="preserve"> Mountaineers Foundation</t>
  </si>
  <si>
    <t xml:space="preserve"> Oregon Community Foundation</t>
  </si>
  <si>
    <t xml:space="preserve"> Resources Legacy Fund</t>
  </si>
  <si>
    <t xml:space="preserve"> The Russel Family Foundation</t>
  </si>
  <si>
    <t xml:space="preserve"> US Fish &amp; Wildlife Service</t>
  </si>
  <si>
    <t xml:space="preserve"> Wildlife Fund Forever</t>
  </si>
  <si>
    <t>Bill &amp; Melinda Gates Foundation</t>
  </si>
  <si>
    <t xml:space="preserve"> Goldman Sachs Philanthropy</t>
  </si>
  <si>
    <t xml:space="preserve"> Deschutes Brewing</t>
  </si>
  <si>
    <t xml:space="preserve"> Steelhead Water Guide Service</t>
  </si>
  <si>
    <t xml:space="preserve"> Oregon Outdoor Excursions</t>
  </si>
  <si>
    <t xml:space="preserve"> Johnson Family Foundation</t>
  </si>
  <si>
    <t xml:space="preserve"> Goldman Sachs Philanthropy Fund</t>
  </si>
  <si>
    <t xml:space="preserve"> Filson</t>
  </si>
  <si>
    <t>Energy Foundation</t>
  </si>
  <si>
    <t xml:space="preserve"> SeaChange Foundation</t>
  </si>
  <si>
    <t xml:space="preserve"> MacArthur Foundation</t>
  </si>
  <si>
    <t xml:space="preserve"> Fortis BC</t>
  </si>
  <si>
    <t xml:space="preserve"> Kicking Horse Coffee</t>
  </si>
  <si>
    <t xml:space="preserve"> Shell Canada</t>
  </si>
  <si>
    <t xml:space="preserve"> W. Garfield Weston Foundation</t>
  </si>
  <si>
    <t xml:space="preserve"> American Friends of Canadian Nature Inc.</t>
  </si>
  <si>
    <t xml:space="preserve"> Birks</t>
  </si>
  <si>
    <t xml:space="preserve"> Earth Rangers</t>
  </si>
  <si>
    <t xml:space="preserve"> Lowe's</t>
  </si>
  <si>
    <t xml:space="preserve"> Kruger Products</t>
  </si>
  <si>
    <t xml:space="preserve"> Nature's Aid</t>
  </si>
  <si>
    <t>Wheaton Metals</t>
  </si>
  <si>
    <t xml:space="preserve"> BMO</t>
  </si>
  <si>
    <t xml:space="preserve"> Teekay</t>
  </si>
  <si>
    <t xml:space="preserve"> Odlum Brown Ltd.</t>
  </si>
  <si>
    <t xml:space="preserve"> Endeavour</t>
  </si>
  <si>
    <t xml:space="preserve"> Fasken Martineau</t>
  </si>
  <si>
    <t xml:space="preserve"> Grosvenor</t>
  </si>
  <si>
    <t>Whole Foods</t>
  </si>
  <si>
    <t xml:space="preserve"> Whatcom Community Foundation</t>
  </si>
  <si>
    <t xml:space="preserve"> Environmental Resource Management Foundation</t>
  </si>
  <si>
    <t xml:space="preserve"> Puget Soundkeeper Alliance Foundation</t>
  </si>
  <si>
    <t xml:space="preserve"> US Fish and Wildlife Service</t>
  </si>
  <si>
    <t xml:space="preserve"> Salmon Recovery Funding Board</t>
  </si>
  <si>
    <t xml:space="preserve"> Jefferson County Conservation District</t>
  </si>
  <si>
    <t xml:space="preserve"> Washington Department of Ecology</t>
  </si>
  <si>
    <t xml:space="preserve"> Stewardship Partners</t>
  </si>
  <si>
    <t>Valley Supply Co.</t>
  </si>
  <si>
    <t xml:space="preserve"> Aslan Brewing Co.</t>
  </si>
  <si>
    <t xml:space="preserve"> Taylor Shellfish Farms</t>
  </si>
  <si>
    <t xml:space="preserve"> Seeking Health</t>
  </si>
  <si>
    <t xml:space="preserve"> Shell</t>
  </si>
  <si>
    <t>Sound Community Bank</t>
  </si>
  <si>
    <t xml:space="preserve"> 4Ocean</t>
  </si>
  <si>
    <t xml:space="preserve"> Save Our Wild Salmon</t>
  </si>
  <si>
    <t xml:space="preserve"> Eileen Fisher</t>
  </si>
  <si>
    <t xml:space="preserve"> Seattle Saracens Rugby</t>
  </si>
  <si>
    <t xml:space="preserve"> McMenamins</t>
  </si>
  <si>
    <t xml:space="preserve"> Seattle Seawolves</t>
  </si>
  <si>
    <t xml:space="preserve"> My Dive Pro</t>
  </si>
  <si>
    <t>Gary E. Milgard Family Foundation</t>
  </si>
  <si>
    <t xml:space="preserve"> Center for Whale Research</t>
  </si>
  <si>
    <t xml:space="preserve"> Sea Grant Washington</t>
  </si>
  <si>
    <t xml:space="preserve"> Helping Animals at Risk</t>
  </si>
  <si>
    <t xml:space="preserve"> Earth Art International</t>
  </si>
  <si>
    <t xml:space="preserve"> Tulalip Tribes</t>
  </si>
  <si>
    <t>Satterberg Foundation</t>
  </si>
  <si>
    <t xml:space="preserve"> BC Salmon Farmers Association</t>
  </si>
  <si>
    <t xml:space="preserve"> CN</t>
  </si>
  <si>
    <t xml:space="preserve"> Fisheries and Oceans Canada</t>
  </si>
  <si>
    <t xml:space="preserve"> Seaspan</t>
  </si>
  <si>
    <t xml:space="preserve"> Goldcorp</t>
  </si>
  <si>
    <t xml:space="preserve"> Pacific Salmon Commission</t>
  </si>
  <si>
    <t xml:space="preserve"> Pacific Salmon Endowment Fund</t>
  </si>
  <si>
    <t xml:space="preserve"> Port of Metro Vancouver</t>
  </si>
  <si>
    <t>MEC</t>
  </si>
  <si>
    <t xml:space="preserve"> Conservation Alliance</t>
  </si>
  <si>
    <t xml:space="preserve"> Takla Foundation</t>
  </si>
  <si>
    <t xml:space="preserve"> Postmark Brewing</t>
  </si>
  <si>
    <t xml:space="preserve"> Helly Hansen</t>
  </si>
  <si>
    <t xml:space="preserve"> Pacific Yellowfin Private Charters</t>
  </si>
  <si>
    <t xml:space="preserve"> Doets Reizen</t>
  </si>
  <si>
    <t>WDFW</t>
  </si>
  <si>
    <t xml:space="preserve"> Nature Conservancy</t>
  </si>
  <si>
    <t xml:space="preserve"> Pacific Shellfish Institute</t>
  </si>
  <si>
    <t xml:space="preserve"> Russell Family Foundation</t>
  </si>
  <si>
    <t xml:space="preserve"> Paul G. Allen Family Foundation</t>
  </si>
  <si>
    <t>Aveda</t>
  </si>
  <si>
    <t xml:space="preserve"> Gary Manuel</t>
  </si>
  <si>
    <t xml:space="preserve"> Vulcan</t>
  </si>
  <si>
    <t xml:space="preserve"> Nucor</t>
  </si>
  <si>
    <t xml:space="preserve"> Amazon</t>
  </si>
  <si>
    <t xml:space="preserve"> Turnkey</t>
  </si>
  <si>
    <t xml:space="preserve"> Boat Insurance Agency</t>
  </si>
  <si>
    <t xml:space="preserve"> Taylor Shellfish</t>
  </si>
  <si>
    <t xml:space="preserve"> Floating Homes Association</t>
  </si>
  <si>
    <t xml:space="preserve"> Greygates Foundation</t>
  </si>
  <si>
    <t xml:space="preserve"> Bluewater Adventures</t>
  </si>
  <si>
    <t xml:space="preserve"> Arc'teryx</t>
  </si>
  <si>
    <t xml:space="preserve"> Thrifty's</t>
  </si>
  <si>
    <t xml:space="preserve"> Islands Trust Conservancy</t>
  </si>
  <si>
    <t xml:space="preserve"> National Wetlands Conservation Program</t>
  </si>
  <si>
    <t xml:space="preserve"> WWF</t>
  </si>
  <si>
    <t xml:space="preserve"> GVSCU Legacy Foundation</t>
  </si>
  <si>
    <t xml:space="preserve"> North American Partnership for Environmental Community Action</t>
  </si>
  <si>
    <t xml:space="preserve"> Raymond James</t>
  </si>
  <si>
    <t xml:space="preserve"> Ancient Forest Alliance</t>
  </si>
  <si>
    <t>Helly Hansen</t>
  </si>
  <si>
    <t xml:space="preserve"> REI</t>
  </si>
  <si>
    <t xml:space="preserve"> Outdoor Research</t>
  </si>
  <si>
    <t xml:space="preserve"> Kids Outside Alliance</t>
  </si>
  <si>
    <t xml:space="preserve"> Evergreen Bike Alliance</t>
  </si>
  <si>
    <t xml:space="preserve"> University of Washington</t>
  </si>
  <si>
    <t xml:space="preserve"> Seattle Parks &amp; Recreation</t>
  </si>
  <si>
    <t xml:space="preserve"> Washington State Parks</t>
  </si>
  <si>
    <t xml:space="preserve"> Seattle Backpackers Magazine</t>
  </si>
  <si>
    <t xml:space="preserve"> Earth Corps</t>
  </si>
  <si>
    <t xml:space="preserve"> Nature Consortium</t>
  </si>
  <si>
    <t xml:space="preserve"> Kars 4 Kids</t>
  </si>
  <si>
    <t xml:space="preserve"> US Fish and Wildlife Services</t>
  </si>
  <si>
    <t xml:space="preserve"> NOAA Restoration Center</t>
  </si>
  <si>
    <t xml:space="preserve"> National Parks Service</t>
  </si>
  <si>
    <t xml:space="preserve"> WA Department of Ecology</t>
  </si>
  <si>
    <t xml:space="preserve"> Skagit Land Trust</t>
  </si>
  <si>
    <t xml:space="preserve"> among otherss</t>
  </si>
  <si>
    <t>WA Department of Fish and Wildlife</t>
  </si>
  <si>
    <t xml:space="preserve"> Wild Fish Conservancy</t>
  </si>
  <si>
    <t xml:space="preserve"> Washington Conservation Corps</t>
  </si>
  <si>
    <t>Real Estate Foundation of BC</t>
  </si>
  <si>
    <t xml:space="preserve"> Tula Foundation</t>
  </si>
  <si>
    <t xml:space="preserve"> Sustainable Forestry Initiative</t>
  </si>
  <si>
    <t xml:space="preserve"> NRCan</t>
  </si>
  <si>
    <t xml:space="preserve"> Squamish Nation</t>
  </si>
  <si>
    <t xml:space="preserve">  City of Vancouver</t>
  </si>
  <si>
    <t xml:space="preserve"> Real Estate Foundation BC</t>
  </si>
  <si>
    <t xml:space="preserve"> BC Climate Action Secretariat</t>
  </si>
  <si>
    <t xml:space="preserve"> Planning Institute of BC</t>
  </si>
  <si>
    <t xml:space="preserve"> Microsoft</t>
  </si>
  <si>
    <t xml:space="preserve"> Starbucks</t>
  </si>
  <si>
    <t xml:space="preserve"> Partners for Sustainability</t>
  </si>
  <si>
    <t>Rise Kombucha</t>
  </si>
  <si>
    <t xml:space="preserve"> WildWood Eyewear</t>
  </si>
  <si>
    <t xml:space="preserve"> Whole Foods</t>
  </si>
  <si>
    <t xml:space="preserve"> The Soap Dispensary</t>
  </si>
  <si>
    <t xml:space="preserve"> Leafico</t>
  </si>
  <si>
    <t xml:space="preserve"> Bam Brush</t>
  </si>
  <si>
    <t xml:space="preserve"> Alternative</t>
  </si>
  <si>
    <t xml:space="preserve"> Clif Bar</t>
  </si>
  <si>
    <t xml:space="preserve"> CPAWS</t>
  </si>
  <si>
    <t xml:space="preserve"> Rotary Club of Vancouver</t>
  </si>
  <si>
    <t xml:space="preserve"> Sea Smart</t>
  </si>
  <si>
    <t xml:space="preserve"> GreenPeace</t>
  </si>
  <si>
    <t xml:space="preserve"> Sea Shephard</t>
  </si>
  <si>
    <t xml:space="preserve"> Nature's Path</t>
  </si>
  <si>
    <t>Russel Family Foundation</t>
  </si>
  <si>
    <t xml:space="preserve"> NOAA</t>
  </si>
  <si>
    <t xml:space="preserve"> National Marine Sanctuary Foundation</t>
  </si>
  <si>
    <t xml:space="preserve"> Cascadia Law Group</t>
  </si>
  <si>
    <t xml:space="preserve"> Seattle Public Utilities</t>
  </si>
  <si>
    <t xml:space="preserve"> Brighton Jones</t>
  </si>
  <si>
    <t xml:space="preserve"> Port of Seattle</t>
  </si>
  <si>
    <t xml:space="preserve"> McLean Foundation</t>
  </si>
  <si>
    <t xml:space="preserve"> Prince of Whales</t>
  </si>
  <si>
    <t xml:space="preserve"> Oak Foundation</t>
  </si>
  <si>
    <t xml:space="preserve"> 1% for the Planet</t>
  </si>
  <si>
    <t>State &amp; County Funding</t>
  </si>
  <si>
    <t xml:space="preserve"> National Fish &amp; Wildlife Foundation</t>
  </si>
  <si>
    <t xml:space="preserve"> Wild Salmon Center</t>
  </si>
  <si>
    <t xml:space="preserve"> among many others</t>
  </si>
  <si>
    <t xml:space="preserve"> Vancity Community Foundation</t>
  </si>
  <si>
    <t xml:space="preserve"> Dennis &amp; Kathy Meakin Family Foundation</t>
  </si>
  <si>
    <t xml:space="preserve"> Gill &amp; Anne Charitable Giving Fund</t>
  </si>
  <si>
    <t xml:space="preserve"> Calgary Fund</t>
  </si>
  <si>
    <t xml:space="preserve"> KMC Foundation</t>
  </si>
  <si>
    <t xml:space="preserve"> Nancy Hawkins &amp; Bill Bargeman Fund</t>
  </si>
  <si>
    <t xml:space="preserve"> St. Louis Community Foundation</t>
  </si>
  <si>
    <t xml:space="preserve"> Winnipeg Foundation</t>
  </si>
  <si>
    <t xml:space="preserve"> Hemmera</t>
  </si>
  <si>
    <t xml:space="preserve"> WestWind SeaLab Supplies</t>
  </si>
  <si>
    <t xml:space="preserve"> Freshwater Fisheries Society of BC</t>
  </si>
  <si>
    <t xml:space="preserve"> Victoria Fish &amp; Game Protection Association</t>
  </si>
  <si>
    <t xml:space="preserve"> Sidney Anglers</t>
  </si>
  <si>
    <t xml:space="preserve"> Victoria Golden Rods &amp; Reels</t>
  </si>
  <si>
    <t xml:space="preserve"> ACS</t>
  </si>
  <si>
    <t xml:space="preserve"> Esquimalt Anglers Association</t>
  </si>
  <si>
    <t xml:space="preserve"> Township of Esquimalt</t>
  </si>
  <si>
    <t xml:space="preserve"> Discern Foundation</t>
  </si>
  <si>
    <t xml:space="preserve"> Mother House Fund</t>
  </si>
  <si>
    <t xml:space="preserve"> Little Family Foundation</t>
  </si>
  <si>
    <t xml:space="preserve"> Norcliffe Foundation</t>
  </si>
  <si>
    <t xml:space="preserve"> Rose Foundation</t>
  </si>
  <si>
    <t xml:space="preserve"> Sandy Buckley</t>
  </si>
  <si>
    <t xml:space="preserve"> Max Fedchenko</t>
  </si>
  <si>
    <t xml:space="preserve"> Saint Bridget Elementary</t>
  </si>
  <si>
    <t xml:space="preserve"> Dick Scobee Elementary</t>
  </si>
  <si>
    <t xml:space="preserve">  Marine Education and Research Society</t>
  </si>
  <si>
    <t xml:space="preserve"> Nanaimo Science and Sustainability Society</t>
  </si>
  <si>
    <t xml:space="preserve"> Salish Sea Expeditions</t>
  </si>
  <si>
    <t xml:space="preserve"> South Sound Estuary Association</t>
  </si>
  <si>
    <t xml:space="preserve"> WFT</t>
  </si>
  <si>
    <t xml:space="preserve"> Vancouver Aquarium</t>
  </si>
  <si>
    <t>Admiralty Audubon Society</t>
  </si>
  <si>
    <t xml:space="preserve"> Enjoy Port Townsend</t>
  </si>
  <si>
    <t xml:space="preserve"> Centrum</t>
  </si>
  <si>
    <t xml:space="preserve"> City Guide to Port Townsend</t>
  </si>
  <si>
    <t xml:space="preserve"> Fort Worden State Park</t>
  </si>
  <si>
    <t xml:space="preserve"> Jefferson Land Trust</t>
  </si>
  <si>
    <t xml:space="preserve"> Northwest Maritime Center</t>
  </si>
  <si>
    <t xml:space="preserve"> Puget Sound Express</t>
  </si>
  <si>
    <t xml:space="preserve"> Sound Experience</t>
  </si>
  <si>
    <t xml:space="preserve"> WDFW</t>
  </si>
  <si>
    <t xml:space="preserve"> Rose Foundation of South Puget Sound</t>
  </si>
  <si>
    <t xml:space="preserve"> WA Recreation and Conservation Office</t>
  </si>
  <si>
    <t xml:space="preserve"> Community Foundation of South Puget Sound</t>
  </si>
  <si>
    <t xml:space="preserve"> Nisqually Tribe</t>
  </si>
  <si>
    <t xml:space="preserve"> Pacific Shellfish Growers Association</t>
  </si>
  <si>
    <t xml:space="preserve"> Puget Sound Energy</t>
  </si>
  <si>
    <t xml:space="preserve"> WA Foundation for the Environment</t>
  </si>
  <si>
    <t xml:space="preserve">  among others</t>
  </si>
  <si>
    <t xml:space="preserve"> Point B</t>
  </si>
  <si>
    <t xml:space="preserve"> Uncruise Adventures</t>
  </si>
  <si>
    <t xml:space="preserve"> Global</t>
  </si>
  <si>
    <t xml:space="preserve"> Saltchuk</t>
  </si>
  <si>
    <t xml:space="preserve"> SYC Foundation</t>
  </si>
  <si>
    <t xml:space="preserve"> North Star Insurance</t>
  </si>
  <si>
    <t xml:space="preserve"> Sound Earth Strategies</t>
  </si>
  <si>
    <t xml:space="preserve"> Windemere Real Estate</t>
  </si>
  <si>
    <t>Keta Legacy Foundation</t>
  </si>
  <si>
    <t xml:space="preserve"> Center for Canadian &amp; American Studies (WWU)</t>
  </si>
  <si>
    <t xml:space="preserve"> Canadian Studies Center (UW)</t>
  </si>
  <si>
    <t>1% for the Planet</t>
  </si>
  <si>
    <t xml:space="preserve"> Nada</t>
  </si>
  <si>
    <t xml:space="preserve"> Mission Blue</t>
  </si>
  <si>
    <t xml:space="preserve"> Surfrider Foundation</t>
  </si>
  <si>
    <t xml:space="preserve"> Eco Canada</t>
  </si>
  <si>
    <t xml:space="preserve"> Canada Green Corps</t>
  </si>
  <si>
    <t xml:space="preserve"> UN Association in Canada</t>
  </si>
  <si>
    <t>WestWind SeaLab Supplies</t>
  </si>
  <si>
    <t>Alaska Airlines</t>
  </si>
  <si>
    <t xml:space="preserve"> Konngsgaard-Goldman Foundation</t>
  </si>
  <si>
    <t xml:space="preserve"> KMPG</t>
  </si>
  <si>
    <t xml:space="preserve"> Seattle Mariners</t>
  </si>
  <si>
    <t xml:space="preserve"> UW College of the Environment</t>
  </si>
  <si>
    <t xml:space="preserve"> Wells Fargo</t>
  </si>
  <si>
    <t xml:space="preserve"> Shaw Communications</t>
  </si>
  <si>
    <t xml:space="preserve"> Seafirst Insurance</t>
  </si>
  <si>
    <t xml:space="preserve"> Town of Sidney</t>
  </si>
  <si>
    <t xml:space="preserve"> Van Isle Marina</t>
  </si>
  <si>
    <t xml:space="preserve"> Tourism Vancouver Island</t>
  </si>
  <si>
    <t>Mike's Café &amp; Wine Bar</t>
  </si>
  <si>
    <t xml:space="preserve"> Northwest Totem Cellars</t>
  </si>
  <si>
    <t xml:space="preserve"> Crystal Sea Kayaking</t>
  </si>
  <si>
    <t xml:space="preserve"> Islanders Insurace</t>
  </si>
  <si>
    <t xml:space="preserve"> The Journal of the San Juans</t>
  </si>
  <si>
    <t>Transport Canada</t>
  </si>
  <si>
    <t xml:space="preserve"> Alberta Energy</t>
  </si>
  <si>
    <t xml:space="preserve"> Canadian Association of Petroleum Producers</t>
  </si>
  <si>
    <t xml:space="preserve"> Port of Vancouver</t>
  </si>
  <si>
    <t xml:space="preserve"> The Phillips Family</t>
  </si>
  <si>
    <t xml:space="preserve"> Hayes Family Foundation</t>
  </si>
  <si>
    <t xml:space="preserve"> National Geographic</t>
  </si>
  <si>
    <t xml:space="preserve"> WA Ecology</t>
  </si>
  <si>
    <t xml:space="preserve"> Open Rivers Fund</t>
  </si>
  <si>
    <t xml:space="preserve"> WA Natural Resources</t>
  </si>
  <si>
    <t xml:space="preserve"> US Fish and Wildlife</t>
  </si>
  <si>
    <t xml:space="preserve"> Olympic National Park</t>
  </si>
  <si>
    <t>BC Knowledge Development Fund</t>
  </si>
  <si>
    <t xml:space="preserve"> Canada Foundation for Innovation</t>
  </si>
  <si>
    <t xml:space="preserve"> uVic</t>
  </si>
  <si>
    <t xml:space="preserve"> Western Economic Diversification</t>
  </si>
  <si>
    <t xml:space="preserve"> Transport Canada</t>
  </si>
  <si>
    <t xml:space="preserve"> Networks of Centres of Excellence</t>
  </si>
  <si>
    <t xml:space="preserve"> IBM Canada</t>
  </si>
  <si>
    <t xml:space="preserve"> Indian and Northern Affairs Canada</t>
  </si>
  <si>
    <t xml:space="preserve"> Dawkin's Charitable Foundation</t>
  </si>
  <si>
    <t>Capital Regional District</t>
  </si>
  <si>
    <t xml:space="preserve"> Saturna Lions Club</t>
  </si>
  <si>
    <t xml:space="preserve"> Saturna Community Club</t>
  </si>
  <si>
    <t>Shannon Point Marine Center General Fund</t>
  </si>
  <si>
    <t>Original (All)</t>
  </si>
  <si>
    <t>Multiple Mentions (2+)</t>
  </si>
  <si>
    <t>Multiple Mentions (-Gov't)</t>
  </si>
  <si>
    <t>Funders</t>
  </si>
  <si>
    <t>Mentions</t>
  </si>
  <si>
    <t>1% For the Planet</t>
  </si>
  <si>
    <t>4Ocean</t>
  </si>
  <si>
    <t>Fisheries and Oceans Canada</t>
  </si>
  <si>
    <t>ACS</t>
  </si>
  <si>
    <t>RBC</t>
  </si>
  <si>
    <t>Alberta Energy</t>
  </si>
  <si>
    <t>Alternative</t>
  </si>
  <si>
    <t>Amazon</t>
  </si>
  <si>
    <t>US Fish &amp; Wildlife Service</t>
  </si>
  <si>
    <t>American Friends of Canadian Nature Inc.</t>
  </si>
  <si>
    <t>Seattle Foundation</t>
  </si>
  <si>
    <t>Ancient Forest Alliance</t>
  </si>
  <si>
    <t>Environment and Climate Change Canada</t>
  </si>
  <si>
    <t>Anthony's Restaurants</t>
  </si>
  <si>
    <t>Arc'teryx</t>
  </si>
  <si>
    <t>WA Department of Ecology</t>
  </si>
  <si>
    <t>Aslan Brewing Co.</t>
  </si>
  <si>
    <t>Bam Brush</t>
  </si>
  <si>
    <t>Gordon and Betty Moore Foundation</t>
  </si>
  <si>
    <t>Barraclough Foundation</t>
  </si>
  <si>
    <t>Bass Pro Shops</t>
  </si>
  <si>
    <t>Port of Metro Vancouver</t>
  </si>
  <si>
    <t>BC Climate Action Secretariat</t>
  </si>
  <si>
    <t>Taylor Shellfish Farms</t>
  </si>
  <si>
    <t>BC Ferries</t>
  </si>
  <si>
    <t>Telus</t>
  </si>
  <si>
    <t>EPA</t>
  </si>
  <si>
    <t>Clif Bar Family Foundation</t>
  </si>
  <si>
    <t>Northwest Fund for the Environment</t>
  </si>
  <si>
    <t>Thrifty Foods</t>
  </si>
  <si>
    <t>BC Marine Parks Forever Society</t>
  </si>
  <si>
    <t>BC Parks</t>
  </si>
  <si>
    <t>Cabela's</t>
  </si>
  <si>
    <t>BC Salmon Farmers Association</t>
  </si>
  <si>
    <t>Calgary Foundation</t>
  </si>
  <si>
    <t>BC Trust for Public Lands</t>
  </si>
  <si>
    <t>Community Foundation of South Puget Sound</t>
  </si>
  <si>
    <t>Birks</t>
  </si>
  <si>
    <t>Eco Canada</t>
  </si>
  <si>
    <t>Bluewater Adventures</t>
  </si>
  <si>
    <t>Filson</t>
  </si>
  <si>
    <t>BMO</t>
  </si>
  <si>
    <t>Flowlink Environmental</t>
  </si>
  <si>
    <t>Boat Insurance Agency</t>
  </si>
  <si>
    <t>Goldman Sachs Philanthropy Fund</t>
  </si>
  <si>
    <t>NSERC</t>
  </si>
  <si>
    <t>Higgins Family Foundation</t>
  </si>
  <si>
    <t>Horizons Foundation</t>
  </si>
  <si>
    <t>Maple Leaf Adventures</t>
  </si>
  <si>
    <t>Bonneville Environmental Foundation</t>
  </si>
  <si>
    <t>Modo Yoga</t>
  </si>
  <si>
    <t>Mountaineers Foundation</t>
  </si>
  <si>
    <t>Brighton Jones</t>
  </si>
  <si>
    <t>NRCan</t>
  </si>
  <si>
    <t>Puget Sound Energy</t>
  </si>
  <si>
    <t>Burning Foundation</t>
  </si>
  <si>
    <t>Rose Foundation of South Puget Sound</t>
  </si>
  <si>
    <t>Rotary Club of BC</t>
  </si>
  <si>
    <t>Salmon Recovery Funding Board</t>
  </si>
  <si>
    <t>Campbell Foundation</t>
  </si>
  <si>
    <t>Canada Foundation for Innovation</t>
  </si>
  <si>
    <t>Canada Green Corps</t>
  </si>
  <si>
    <t>Trans Mountain</t>
  </si>
  <si>
    <t>Canadian Association of Petroleum Producers</t>
  </si>
  <si>
    <t>Canadian Coastal Research Society</t>
  </si>
  <si>
    <t>Tulalip Tribes</t>
  </si>
  <si>
    <t>Canadian Fishing Company</t>
  </si>
  <si>
    <t>W. Garfield Weston Foundation</t>
  </si>
  <si>
    <t>Canadian Studies Center (UW)</t>
  </si>
  <si>
    <t>Western Economic Diversification Canada</t>
  </si>
  <si>
    <t>Canadian Wildlife Federation</t>
  </si>
  <si>
    <t>Whatcom Community Foundation</t>
  </si>
  <si>
    <t>Cascadia Consulting</t>
  </si>
  <si>
    <t>Cascadia Law Group</t>
  </si>
  <si>
    <t>Center for Canadian &amp; American Studies (WWU)</t>
  </si>
  <si>
    <t>Centrum</t>
  </si>
  <si>
    <t>Chilliwack Fish and Game</t>
  </si>
  <si>
    <t>City Guide to Port Townsend</t>
  </si>
  <si>
    <t>City of Bellingham</t>
  </si>
  <si>
    <t>City of North Vancouver</t>
  </si>
  <si>
    <t>City of Seattle</t>
  </si>
  <si>
    <t>City of Vancouver</t>
  </si>
  <si>
    <t>CN</t>
  </si>
  <si>
    <t>Coastal Ocean Research Institute</t>
  </si>
  <si>
    <t>Columbia Institute for Water Policy</t>
  </si>
  <si>
    <t>Community Mapping Network</t>
  </si>
  <si>
    <t>Conservation Alliance</t>
  </si>
  <si>
    <t>Cowichan Nature</t>
  </si>
  <si>
    <t>Cowichan Valley Naturalists Society</t>
  </si>
  <si>
    <t>Cowichan Watershed Board</t>
  </si>
  <si>
    <t>Crystal Sea Kayaking</t>
  </si>
  <si>
    <t>CVRD</t>
  </si>
  <si>
    <t>D.R. Clough Consulting</t>
  </si>
  <si>
    <t>Dawkin's Charitable Foundation</t>
  </si>
  <si>
    <t>Denman Island Chocolate</t>
  </si>
  <si>
    <t>Dennis &amp; Kathy Meakin Family Foundation</t>
  </si>
  <si>
    <t>Deschutes Brewing</t>
  </si>
  <si>
    <t>Dick Scobee Elementary</t>
  </si>
  <si>
    <t>Discern Foundation</t>
  </si>
  <si>
    <t>Djavad Mowafaghian Foundation</t>
  </si>
  <si>
    <t>Doets Reizen</t>
  </si>
  <si>
    <t>Earth Art International</t>
  </si>
  <si>
    <t>Earth Corps</t>
  </si>
  <si>
    <t>Earth Rangers</t>
  </si>
  <si>
    <t>EcoCanada</t>
  </si>
  <si>
    <t>Eileen Fisher</t>
  </si>
  <si>
    <t>Endeavour</t>
  </si>
  <si>
    <t>Enjoy Port Townsend</t>
  </si>
  <si>
    <t>Environmental Resource Management Foundation</t>
  </si>
  <si>
    <t>Esquimalt Anglers Association</t>
  </si>
  <si>
    <t>Evergreen Bike Alliance</t>
  </si>
  <si>
    <t>Fasken Martineau</t>
  </si>
  <si>
    <t>First West Foundation</t>
  </si>
  <si>
    <t>Floating Homes Association</t>
  </si>
  <si>
    <t>Fort Worden State Park</t>
  </si>
  <si>
    <t>Fortis BC</t>
  </si>
  <si>
    <t>Fraser Valley Conservancy</t>
  </si>
  <si>
    <t>Fraser Valley Regional District</t>
  </si>
  <si>
    <t>Freshwater Fisheries Society of BC</t>
  </si>
  <si>
    <t>Gary Manuel</t>
  </si>
  <si>
    <t>Gencon Foundation</t>
  </si>
  <si>
    <t>Gill &amp; Anne Charitable Giving Fund</t>
  </si>
  <si>
    <t>Global</t>
  </si>
  <si>
    <t>Global Greengrants Fund</t>
  </si>
  <si>
    <t>Goldcorp</t>
  </si>
  <si>
    <t>GreenPeace</t>
  </si>
  <si>
    <t>Greygates Foundation</t>
  </si>
  <si>
    <t>Grosvenor</t>
  </si>
  <si>
    <t>GVSCU Legacy Foundation</t>
  </si>
  <si>
    <t>Harbour Air Seaplanes</t>
  </si>
  <si>
    <t>Hayes Family Foundation</t>
  </si>
  <si>
    <t>Helping Animals at Risk</t>
  </si>
  <si>
    <t>Hemmera</t>
  </si>
  <si>
    <t>Humpback Inn</t>
  </si>
  <si>
    <t>IBM Canada</t>
  </si>
  <si>
    <t>Indian and Northern Affairs Canada</t>
  </si>
  <si>
    <t>Island Therapeutics</t>
  </si>
  <si>
    <t>Islanders Insurace</t>
  </si>
  <si>
    <t>J.W. McConnell Family Foundation</t>
  </si>
  <si>
    <t>Jackman Foundation</t>
  </si>
  <si>
    <t>Jefferson County Conservation District</t>
  </si>
  <si>
    <t>Jefferson Land Trust</t>
  </si>
  <si>
    <t>Johnson Family Foundation</t>
  </si>
  <si>
    <t>Kaatza Foundation</t>
  </si>
  <si>
    <t>Kars 4 Kids</t>
  </si>
  <si>
    <t>Kids Outside Alliance</t>
  </si>
  <si>
    <t>Kingfisher Wilderness Adventures</t>
  </si>
  <si>
    <t>KMC Foundation</t>
  </si>
  <si>
    <t>KMPG</t>
  </si>
  <si>
    <t>Konngsgaard-Goldman Foundation</t>
  </si>
  <si>
    <t>Kruger Products</t>
  </si>
  <si>
    <t>LaFarge Canada</t>
  </si>
  <si>
    <t>Leafico</t>
  </si>
  <si>
    <t>Leona Sundquist Memorial Endowment Fund</t>
  </si>
  <si>
    <t>Leonardo DiCaprio Foundation</t>
  </si>
  <si>
    <t>Little Family Foundation</t>
  </si>
  <si>
    <t>Lowe's</t>
  </si>
  <si>
    <t>MacArthur Foundation</t>
  </si>
  <si>
    <t>Mackay Whale Watching</t>
  </si>
  <si>
    <t>Marine Science Education Fund</t>
  </si>
  <si>
    <t>Marine Science Graduate Research Fund</t>
  </si>
  <si>
    <t>Max Fedchenko</t>
  </si>
  <si>
    <t>Mayne Island Parks</t>
  </si>
  <si>
    <t>McLean Foundation</t>
  </si>
  <si>
    <t>McMenamins</t>
  </si>
  <si>
    <t>Mission Blue</t>
  </si>
  <si>
    <t>Mother House Fund</t>
  </si>
  <si>
    <t>My Dive Pro</t>
  </si>
  <si>
    <t>Nada</t>
  </si>
  <si>
    <t>Nanaimo Science and Sustainability Society</t>
  </si>
  <si>
    <t>Nancy Hawkins &amp; Bill Bargeman Fund</t>
  </si>
  <si>
    <t>National Geographic</t>
  </si>
  <si>
    <t>National Marine Sanctuary Foundation</t>
  </si>
  <si>
    <t>National Parks Service</t>
  </si>
  <si>
    <t>National Wetlands Conservation Program</t>
  </si>
  <si>
    <t>Nature Consortium</t>
  </si>
  <si>
    <t>Nature's Aid</t>
  </si>
  <si>
    <t>Nature's Path</t>
  </si>
  <si>
    <t>Networks of Centres of Excellence</t>
  </si>
  <si>
    <t>Nisqually Tribe</t>
  </si>
  <si>
    <t>Norcliffe Foundation</t>
  </si>
  <si>
    <t>North American Partnership for Environmental Community Action</t>
  </si>
  <si>
    <t>North Star Insurance</t>
  </si>
  <si>
    <t>Northwest Totem Cellars</t>
  </si>
  <si>
    <t>Nucor</t>
  </si>
  <si>
    <t>NW Fund for the Environment</t>
  </si>
  <si>
    <t>Oak Foundation</t>
  </si>
  <si>
    <t>Ocean Acidification Research Endowment Fund</t>
  </si>
  <si>
    <t>Ocean Ambassadors Canada</t>
  </si>
  <si>
    <t>Odlum Brown Ltd.</t>
  </si>
  <si>
    <t>Olympic National Park</t>
  </si>
  <si>
    <t>Open Rivers Fund</t>
  </si>
  <si>
    <t>Oregon Community Foundation</t>
  </si>
  <si>
    <t>Oregon Outdoor Excursions</t>
  </si>
  <si>
    <t>Outdoor Research</t>
  </si>
  <si>
    <t>Pacific Salmon Endowment Fund</t>
  </si>
  <si>
    <t>Pacific Shellfish Growers Association</t>
  </si>
  <si>
    <t>Pacific Yellowfin Private Charters</t>
  </si>
  <si>
    <t>Partners for Sustainability</t>
  </si>
  <si>
    <t>Paul G. Allen Family Foundation</t>
  </si>
  <si>
    <t>PCAF</t>
  </si>
  <si>
    <t>Pisces Foundation</t>
  </si>
  <si>
    <t>Planning Institute of BC</t>
  </si>
  <si>
    <t>Point B</t>
  </si>
  <si>
    <t>Polster Environmental</t>
  </si>
  <si>
    <t>Postmark Brewing</t>
  </si>
  <si>
    <t>Progressive Waste Solutions</t>
  </si>
  <si>
    <t>Puget Soundkeeper Alliance Foundation</t>
  </si>
  <si>
    <t>Raymond James</t>
  </si>
  <si>
    <t>Remax Real Estate</t>
  </si>
  <si>
    <t>Research/Instructional Vessel Fund</t>
  </si>
  <si>
    <t>Resources Legacy Fund</t>
  </si>
  <si>
    <t>Saanich Native Plants</t>
  </si>
  <si>
    <t>Saint Bridget Elementary</t>
  </si>
  <si>
    <t>Salmonid Enhancement Program</t>
  </si>
  <si>
    <t>Salt Spring Island Foundation</t>
  </si>
  <si>
    <t>Saltchuk</t>
  </si>
  <si>
    <t>San Juan Island Conservation District</t>
  </si>
  <si>
    <t>Sandy Buckley</t>
  </si>
  <si>
    <t>Saturna Community Club</t>
  </si>
  <si>
    <t>Saturna Lions Club</t>
  </si>
  <si>
    <t>Save Howe Sound</t>
  </si>
  <si>
    <t>Save Our Wild Salmon</t>
  </si>
  <si>
    <t>Sea Grant Washington</t>
  </si>
  <si>
    <t>Sea Shephard</t>
  </si>
  <si>
    <t>SeaChange Foundation</t>
  </si>
  <si>
    <t>Seafirst Insurance</t>
  </si>
  <si>
    <t>Seaspan</t>
  </si>
  <si>
    <t>Seattle Backpackers Magazine</t>
  </si>
  <si>
    <t>Seattle Mariners</t>
  </si>
  <si>
    <t>Seattle Parks &amp; Recreation</t>
  </si>
  <si>
    <t>Seattle Saracens Rugby</t>
  </si>
  <si>
    <t>Seattle Seawolves</t>
  </si>
  <si>
    <t>Seed Fund</t>
  </si>
  <si>
    <t>Seeking Health</t>
  </si>
  <si>
    <t>Shaw Communications</t>
  </si>
  <si>
    <t>Shell</t>
  </si>
  <si>
    <t>Shell Canada</t>
  </si>
  <si>
    <t>Sidney Anglers</t>
  </si>
  <si>
    <t>Skagit Land Trust</t>
  </si>
  <si>
    <t>Smak</t>
  </si>
  <si>
    <t>Sound Earth Strategies</t>
  </si>
  <si>
    <t>Sound Experience</t>
  </si>
  <si>
    <t>Spirit of the West Adventures</t>
  </si>
  <si>
    <t>Squamish Nation</t>
  </si>
  <si>
    <t>St. Louis Community Foundation</t>
  </si>
  <si>
    <t>Stand up to Oil</t>
  </si>
  <si>
    <t>Starbucks</t>
  </si>
  <si>
    <t>Steelhead Water Guide Service</t>
  </si>
  <si>
    <t>Steve Sulkin Education and Research Fund</t>
  </si>
  <si>
    <t>Sustainable Forestry Initiative</t>
  </si>
  <si>
    <t>Sustainable Howe Sound</t>
  </si>
  <si>
    <t>SYC Foundation</t>
  </si>
  <si>
    <t>Takla Foundation</t>
  </si>
  <si>
    <t>Teekay</t>
  </si>
  <si>
    <t>The Burning Foundation</t>
  </si>
  <si>
    <t>The Journal of the San Juans</t>
  </si>
  <si>
    <t>The Phillips Family</t>
  </si>
  <si>
    <t>The Schad Foundation</t>
  </si>
  <si>
    <t>The Soap Dispensary</t>
  </si>
  <si>
    <t>Thrify Foods</t>
  </si>
  <si>
    <t>Tim Horton's</t>
  </si>
  <si>
    <t>Tourism Vancouver Island</t>
  </si>
  <si>
    <t>Town of Sidney</t>
  </si>
  <si>
    <t>Township of Esquimalt</t>
  </si>
  <si>
    <t>Turnkey</t>
  </si>
  <si>
    <t>UFV</t>
  </si>
  <si>
    <t>UN Association in Canada</t>
  </si>
  <si>
    <t>Uncruise Adventures</t>
  </si>
  <si>
    <t>US Fish &amp; Wildlife Services</t>
  </si>
  <si>
    <t>UW College of the Environment</t>
  </si>
  <si>
    <t>Van Isle Marina</t>
  </si>
  <si>
    <t>Victoria Fish &amp; Game Protection Association</t>
  </si>
  <si>
    <t>Victoria Golden Rods &amp; Reels</t>
  </si>
  <si>
    <t>WA Conservation Corps</t>
  </si>
  <si>
    <t>WA Education Fund</t>
  </si>
  <si>
    <t>WA Foundation for the Environment</t>
  </si>
  <si>
    <t>WA Natural Resources</t>
  </si>
  <si>
    <t>WA Parks</t>
  </si>
  <si>
    <t>WA Recreation and Conservation Office</t>
  </si>
  <si>
    <t>Waitt Foundation</t>
  </si>
  <si>
    <t>Wallace Global Foundation</t>
  </si>
  <si>
    <t>Wells Fargo</t>
  </si>
  <si>
    <t>West Boundary Community Forest</t>
  </si>
  <si>
    <t>Wheeler Foundation</t>
  </si>
  <si>
    <t>Wildlife Fund Forever</t>
  </si>
  <si>
    <t>WildWood Eyewear</t>
  </si>
  <si>
    <t>Windemere Real Estate</t>
  </si>
  <si>
    <t>Winnipeg Foundation</t>
  </si>
  <si>
    <t>Woodtone</t>
  </si>
  <si>
    <t>YMCA</t>
  </si>
  <si>
    <t>Young Naturalists Club of BC</t>
  </si>
  <si>
    <t>* original data</t>
  </si>
  <si>
    <t>Funder 1</t>
  </si>
  <si>
    <t>Funder 2</t>
  </si>
  <si>
    <t>Funder 3</t>
  </si>
  <si>
    <t>Funder 4</t>
  </si>
  <si>
    <t>Funder 5</t>
  </si>
  <si>
    <t>Funder 6</t>
  </si>
  <si>
    <t>Funder 7</t>
  </si>
  <si>
    <t>Funder 8</t>
  </si>
  <si>
    <t>Funder 9</t>
  </si>
  <si>
    <t>Funder 10</t>
  </si>
  <si>
    <t>Funder 11</t>
  </si>
  <si>
    <t>Funder 12</t>
  </si>
  <si>
    <t>Funder 13</t>
  </si>
  <si>
    <t>Funder 14</t>
  </si>
  <si>
    <t>Funder 15</t>
  </si>
  <si>
    <t>Funder 16</t>
  </si>
  <si>
    <t>Funder 17</t>
  </si>
  <si>
    <t>Funder 18</t>
  </si>
  <si>
    <r>
      <t xml:space="preserve">Total
</t>
    </r>
    <r>
      <rPr>
        <b/>
        <sz val="10"/>
        <color theme="1"/>
        <rFont val="Calibri (Body)"/>
      </rPr>
      <t>(Tagged Collaborations)</t>
    </r>
  </si>
  <si>
    <r>
      <t xml:space="preserve">Total
</t>
    </r>
    <r>
      <rPr>
        <b/>
        <sz val="10"/>
        <color theme="1"/>
        <rFont val="Calibri (Body)"/>
      </rPr>
      <t>(Identified Collaborations)</t>
    </r>
  </si>
  <si>
    <t>Original (reduced)</t>
  </si>
  <si>
    <t>Listed</t>
  </si>
  <si>
    <t>Tagged</t>
  </si>
  <si>
    <t>Research (n=12)</t>
  </si>
  <si>
    <t>Education (n=17)</t>
  </si>
  <si>
    <t>9/17 (52.9%)</t>
  </si>
  <si>
    <t>7/12  (58.3%)</t>
  </si>
  <si>
    <t>9/17  (52.9%)</t>
  </si>
  <si>
    <t>Average (-NRDC &amp; NCC)</t>
  </si>
  <si>
    <t>12/12 (100%)</t>
  </si>
  <si>
    <r>
      <t xml:space="preserve">Olympia Oysters in the Gorge Waterway; Herring Watch; </t>
    </r>
    <r>
      <rPr>
        <b/>
        <sz val="12"/>
        <color theme="1"/>
        <rFont val="Calibri"/>
        <family val="2"/>
        <scheme val="minor"/>
      </rPr>
      <t>Seaquaria Ocean Education*</t>
    </r>
    <r>
      <rPr>
        <sz val="12"/>
        <color theme="1"/>
        <rFont val="Calibri"/>
        <family val="2"/>
        <scheme val="minor"/>
      </rPr>
      <t>; Portage Inlet Cutthroat Initiative</t>
    </r>
  </si>
  <si>
    <r>
      <t xml:space="preserve">*Seaquaria is highlighted because although it is an initiative of World Fisheries Trust, it is a registered non-profit. The work of Seaquaria is </t>
    </r>
    <r>
      <rPr>
        <sz val="12"/>
        <color theme="1"/>
        <rFont val="Calibri (Body)"/>
      </rPr>
      <t>...</t>
    </r>
  </si>
  <si>
    <t>Education Founded</t>
  </si>
  <si>
    <t>Research Founded</t>
  </si>
  <si>
    <t>Average Founded</t>
  </si>
  <si>
    <t>Conservation Founded</t>
  </si>
  <si>
    <t>Unknown
United States</t>
  </si>
  <si>
    <t>Number of adjunct, affiliate, or advisory staff</t>
  </si>
  <si>
    <t>Organization has a major focus on any/all levels of education and public outreach</t>
  </si>
  <si>
    <t>Organization has a major focus on mapping and monitoring any aspect of the natural environment</t>
  </si>
  <si>
    <t>Organization produces novel educational resources on their website or through print media. Examples include information pamphlets, info graphs, published books etc.</t>
  </si>
  <si>
    <t>Organization produces documentaries or videos that are available online (e.g. YouTube)</t>
  </si>
  <si>
    <t>Organization engages in classroom presentations, education, or other youth-related events</t>
  </si>
  <si>
    <t>Organization has developed educational resources that are either in alignment with, or designed to supplement, the BC/WA curriculum</t>
  </si>
  <si>
    <t>Organization hosts documentary or movie viewings as an outreach or engagement activity</t>
  </si>
  <si>
    <t>Organization is involved in local fundraisers or galas to raise money for their organization or project</t>
  </si>
  <si>
    <t>Organization promotes, schedules, and/or organizes protests, marches, or petitions</t>
  </si>
  <si>
    <t>Number of Facebook followers</t>
  </si>
  <si>
    <t>Number of Instagram followers</t>
  </si>
  <si>
    <t>Number of LinkedIn followers</t>
  </si>
  <si>
    <t>Number of Pinterest followers</t>
  </si>
  <si>
    <t>Finalized Master list</t>
  </si>
  <si>
    <t>uVIc Coastal &amp; Ocean Resource Analysis Lab (Geog)</t>
  </si>
  <si>
    <t>uVic Coastal &amp; Ocean Resource Analysis Lab (Geog)</t>
  </si>
  <si>
    <t>Non-registered community effort</t>
  </si>
  <si>
    <t>Pinterest</t>
  </si>
  <si>
    <t>Dogwood Initiative; Ducks Unlimited; Georgia Strait Alliance; Living Oceans Society; Nature Trust of BC; Raincoast Conservation Foundation; Watershed Watch Society; Wilderness Committee</t>
  </si>
  <si>
    <t>TD; Kaatza Foundation; Government of BC; CVRD; First West Foundation; Pacific Salmon Foundation; Cowichan Watershed Board; Polster Environmental; D.R. Clough Consulting; Saanich Native Plants; Vancouver Foundation; Cowichan Valley Naturalists Society; Cowichan Nature; Thrifty's Foods; among others</t>
  </si>
  <si>
    <t xml:space="preserve">WWF; UFV; TD; Chilliwack Fish and Game; Pacific Salmon Foundation; Ducks Unlimited; DFO; Young Naturalists Club of BC; Salmonid Enhancement Program; Government of British Columbia; Fraser Valley Regional District; Fraser Valley Conservancy; Fraser Basin Council; RBC; among others </t>
  </si>
  <si>
    <t>EcoJustice; Raincoast Conservation Foundation; Georgia Strait Alliance; Against Port Expansion; Department of Fish and Wildlife; Stand Up to Oil; Dogwood Initiative; Sierra Club BC; San Juan Preservation Trust; Solid Waste Advisory Committee</t>
  </si>
  <si>
    <t>Galiano Conservancy Association; Hornby Island Conservancy; Gambier Island Conservancy; Salt Spring Island Conservancy; Pender Island Conservancy Association; Association of Denman Island Marine Stewards; Canadian Parks &amp; Wilderness Society; Georgia Strait Alliance; Ducks Unlimited; Nature Conservancy; Saturna Island Conservancy; Islands Trust</t>
  </si>
  <si>
    <t>Bill &amp; Melinda Gates Foundation; Goldman Sachs Philanthropy; Patagonia; Deschutes Brewing; Steelhead Water Guide Service; Oregon Outdoor Excursions; Johnson Family Foundation; Goldman Sachs Philanthropy Fund; Felson; among others</t>
  </si>
  <si>
    <t>Puget Sound Partnership; US Fish and Wildlife Service; EPA; Salmon Recovery Funding Board; Jefferson County Conservation District; Washington Department of Ecology; Port Townsend Marine Science Center, Stewardship Partners; among others</t>
  </si>
  <si>
    <t>1) To educate the public regarding the effects human populations are having on marine ecosystems; 2) To conduct education workshops for schools and the public on marine conservation issues; 3) To organize expeditions for on-site interpretation of ecosystems for the public; 4) To cooperate with other environmental groups to promote systemic change in the ways we make use of marine resources; 5) To participate with other like-minded organizations to create marine sanctuaries, collect data and organize workshops and conferences on the importance of rehabilitating and sustaining marine biodiversity; 6)To reverse the continual degradation of marine ecosystems through restoration, rehabilitation and/or conservation activities.</t>
  </si>
  <si>
    <t>Salish Sea Heroes, Junior Sea Docs; Southern Resident Killer Whale skin disease epidemiology; Exploring the effects of oil and gas product exposure on Pacific Herring; Marine Mammal Stranding Network; Annual subtidal monitoring of fish and invertebrates; Biological vulnerability of ocean acidification in the Salish Sea; etc.</t>
  </si>
  <si>
    <t>Defending Parks; Preserving Wilderness; Protecting Wildlife; Fighting Climate Change; Safeguarding Public Resources</t>
  </si>
  <si>
    <t>Mike's Café &amp; Wine Bar; Northwest Totem Cellars; Crystal Sea Kayaking; Islanders Insurance; The Journal of the San Juans; Puget Sound Express; among others</t>
  </si>
  <si>
    <t>BC Knowledge Development Fund; Canada Foundation for Innovation; NSERC; uVic; Western Economic Diversification; Transport Canada; Networks of Centers of Excellence; IBM Canada; among others</t>
  </si>
  <si>
    <t>Sierra Club of BC; Raincoast Conservation Foundation; Environmental Defense Council; Pacific Salmon Foundation; EcoJustice; SkeenaWild; Watershed Watch Salmon Society; Salmon Coast Field Station; West Coast Environmental Law</t>
  </si>
  <si>
    <t>http://www.co.grays-harbor.wa.us/departments/public_services/MarineResourcesCommittee/index.php</t>
  </si>
  <si>
    <t>Grays Harbor County MRC</t>
  </si>
  <si>
    <t>The Ocean Foundation</t>
  </si>
  <si>
    <t>https://oceanfdn.org/</t>
  </si>
  <si>
    <t>Washington Office
410-100 W Harrison St., Seattle, WA 98119</t>
  </si>
  <si>
    <t>https://ecotrust.ca/</t>
  </si>
  <si>
    <t>312 Main St., Vancouver, BC V6A 2T2</t>
  </si>
  <si>
    <t>Ecotrust Canada works with rural, remote and Indigenous communities toward building an economy that provides for a healthy and resilient natural environment; sustainable and abundant energy, food, and housing; prosperous and meaningful livelihoods; and vibrant cultures and inclusive societies.</t>
  </si>
  <si>
    <t>Building an Economy that Provides for Life</t>
  </si>
  <si>
    <t>North Coast Innovation Lab, Wahkohtowin</t>
  </si>
  <si>
    <t>Vancouver Foundation; Tides Canada; Patagonia; RBC Foundation; Fortis BC; Telus; among others</t>
  </si>
  <si>
    <t>Canadian Parks and Wilderness Society (CPAWS)</t>
  </si>
  <si>
    <t>Ottawa, ON</t>
  </si>
  <si>
    <t>600-100 Gloucester St., Ottawa, ON K2P 0A4</t>
  </si>
  <si>
    <t>That Canada will keep at least half of our public land and water forever wild for the public trust.</t>
  </si>
  <si>
    <t>15+</t>
  </si>
  <si>
    <t>Patagonia; MEC: Chapman's; New Roots; Keen; Tides Foundation; TD: Sitka Foundation; Vancouver Foundation; Metcalf Foundation; Gordon and Betty Moore Foundation; among others</t>
  </si>
  <si>
    <t>Canadian Wilderness Stewardship Program</t>
  </si>
  <si>
    <t>Conservation (n=90)</t>
  </si>
  <si>
    <t>Totals (n=119)</t>
  </si>
  <si>
    <t>Conservation (75.6% of Total)</t>
  </si>
  <si>
    <t>Education (14.3% of Total)</t>
  </si>
  <si>
    <t>Research (10.1% of Total)</t>
  </si>
  <si>
    <t>Sum = 1979</t>
  </si>
  <si>
    <t>1979/77=25.7</t>
  </si>
  <si>
    <t>Sum = 225</t>
  </si>
  <si>
    <t>Sum = 911</t>
  </si>
  <si>
    <t>Sum = 272</t>
  </si>
  <si>
    <t>66/90  (73.4%)</t>
  </si>
  <si>
    <t>Total = 82/119  (68.9%)</t>
  </si>
  <si>
    <t>56/90 (62.2%)</t>
  </si>
  <si>
    <t>Rumsey</t>
  </si>
  <si>
    <t>Koerner</t>
  </si>
  <si>
    <t>McColl</t>
  </si>
  <si>
    <t>Velma</t>
  </si>
  <si>
    <t>Rowe</t>
  </si>
  <si>
    <t>Francoeur</t>
  </si>
  <si>
    <t>Valentine</t>
  </si>
  <si>
    <t>Fuller</t>
  </si>
  <si>
    <t>Susanna</t>
  </si>
  <si>
    <t>Grzywinski</t>
  </si>
  <si>
    <t>DeLancey</t>
  </si>
  <si>
    <t>Debbie</t>
  </si>
  <si>
    <t>Tracey</t>
  </si>
  <si>
    <t>Colella</t>
  </si>
  <si>
    <t>Amber</t>
  </si>
  <si>
    <t>Paisley</t>
  </si>
  <si>
    <t>Donohue</t>
  </si>
  <si>
    <t>Lucila</t>
  </si>
  <si>
    <t>Ina</t>
  </si>
  <si>
    <t>Lopoukhine</t>
  </si>
  <si>
    <t>Nikita</t>
  </si>
  <si>
    <t>McMurtry</t>
  </si>
  <si>
    <t>Mohr</t>
  </si>
  <si>
    <t>Lavinia</t>
  </si>
  <si>
    <t>Scalzo</t>
  </si>
  <si>
    <t>Hagan</t>
  </si>
  <si>
    <t>Elspeth</t>
  </si>
  <si>
    <t>Living Oceans Society, likely others</t>
  </si>
  <si>
    <t>Total = 77/119 (64.7%)</t>
  </si>
  <si>
    <t>The Canadian Parks and Wilderness Society (CPAWS) is Canadaʹs pre‐eminent, community‐based voice for public wilderness protection. Since our founding in 1963, we have played a lead role in establishing over two‐thirds of Canada’s protected areas including such iconic provincial and national parks as Temagami, Nahanni and Kluane.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</si>
</sst>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3" x14ac:knownFonts="1">
    <font>
      <sz val="12"/>
      <color theme="1"/>
      <name val="Calibri"/>
      <family val="2"/>
      <scheme val="minor"/>
    </font>
    <font>
      <b/>
      <sz val="12"/>
      <color theme="1"/>
      <name val="Calibri"/>
      <family val="2"/>
      <scheme val="minor"/>
    </font>
    <font>
      <sz val="12"/>
      <color theme="1"/>
      <name val="Calibri"/>
      <family val="2"/>
    </font>
    <font>
      <sz val="12"/>
      <color rgb="FF000000"/>
      <name val="Calibri"/>
      <family val="2"/>
      <scheme val="minor"/>
    </font>
    <font>
      <b/>
      <sz val="12"/>
      <color theme="1"/>
      <name val="Calibri"/>
      <family val="2"/>
    </font>
    <font>
      <vertAlign val="superscript"/>
      <sz val="12"/>
      <color theme="1"/>
      <name val="Calibri"/>
      <family val="2"/>
      <scheme val="minor"/>
    </font>
    <font>
      <b/>
      <i/>
      <sz val="12"/>
      <color theme="1"/>
      <name val="Calibri"/>
      <family val="2"/>
    </font>
    <font>
      <b/>
      <i/>
      <sz val="12"/>
      <color theme="1"/>
      <name val="Calibri"/>
      <family val="2"/>
      <scheme val="minor"/>
    </font>
    <font>
      <b/>
      <u/>
      <sz val="12"/>
      <color theme="1"/>
      <name val="Calibri"/>
      <family val="2"/>
      <scheme val="minor"/>
    </font>
    <font>
      <u/>
      <sz val="12"/>
      <color theme="10"/>
      <name val="Calibri"/>
      <family val="2"/>
      <scheme val="minor"/>
    </font>
    <font>
      <b/>
      <sz val="16"/>
      <color theme="1"/>
      <name val="Calibri"/>
      <family val="2"/>
      <scheme val="minor"/>
    </font>
    <font>
      <sz val="16"/>
      <color theme="1"/>
      <name val="Calibri"/>
      <family val="2"/>
      <scheme val="minor"/>
    </font>
    <font>
      <sz val="12"/>
      <color theme="1"/>
      <name val="Calibri (Body)"/>
    </font>
    <font>
      <b/>
      <sz val="10"/>
      <color theme="1"/>
      <name val="Calibri (Body)"/>
    </font>
    <font>
      <sz val="12"/>
      <color rgb="FFFF0000"/>
      <name val="Calibri"/>
      <family val="2"/>
      <scheme val="minor"/>
    </font>
    <font>
      <b/>
      <sz val="12"/>
      <name val="Calibri"/>
      <family val="2"/>
      <scheme val="minor"/>
    </font>
    <font>
      <sz val="12"/>
      <color theme="1"/>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8"/>
      <name val="Calibri"/>
      <family val="2"/>
      <scheme val="minor"/>
    </font>
    <font>
      <sz val="12"/>
      <name val="Calibri"/>
      <family val="2"/>
      <scheme val="minor"/>
    </font>
    <font>
      <sz val="10"/>
      <color theme="1"/>
      <name val="Calibri"/>
      <family val="2"/>
      <scheme val="minor"/>
    </font>
    <font>
      <b/>
      <sz val="9"/>
      <color rgb="FF000000"/>
      <name val="Tahoma"/>
      <family val="2"/>
    </font>
    <font>
      <sz val="9"/>
      <color rgb="FF000000"/>
      <name val="Tahoma"/>
      <family val="2"/>
    </font>
    <font>
      <b/>
      <sz val="12"/>
      <color theme="8" tint="-0.249977111117893"/>
      <name val="Calibri"/>
      <family val="2"/>
      <scheme val="minor"/>
    </font>
    <font>
      <b/>
      <sz val="12"/>
      <color rgb="FFFF0000"/>
      <name val="Calibri"/>
      <family val="2"/>
      <scheme val="minor"/>
    </font>
    <font>
      <b/>
      <sz val="12"/>
      <color rgb="FF000000"/>
      <name val="Calibri"/>
      <family val="2"/>
      <scheme val="minor"/>
    </font>
    <font>
      <u/>
      <sz val="12"/>
      <name val="Calibri"/>
      <family val="2"/>
      <scheme val="minor"/>
    </font>
    <font>
      <sz val="12"/>
      <name val="Calibri (Body)"/>
    </font>
    <font>
      <b/>
      <i/>
      <sz val="12"/>
      <name val="Calibri"/>
      <family val="2"/>
      <scheme val="minor"/>
    </font>
    <font>
      <b/>
      <sz val="12"/>
      <name val="Calibri (Body)"/>
    </font>
    <font>
      <i/>
      <sz val="12"/>
      <name val="Calibri"/>
      <family val="2"/>
      <scheme val="minor"/>
    </font>
  </fonts>
  <fills count="2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bgColor indexed="64"/>
      </patternFill>
    </fill>
    <fill>
      <patternFill patternType="solid">
        <fgColor theme="3" tint="0.39997558519241921"/>
        <bgColor indexed="64"/>
      </patternFill>
    </fill>
    <fill>
      <patternFill patternType="solid">
        <fgColor rgb="FFFF6260"/>
        <bgColor indexed="64"/>
      </patternFill>
    </fill>
    <fill>
      <patternFill patternType="solid">
        <fgColor theme="2"/>
        <bgColor theme="4" tint="0.79998168889431442"/>
      </patternFill>
    </fill>
    <fill>
      <patternFill patternType="solid">
        <fgColor rgb="FFE6E6E5"/>
        <bgColor indexed="64"/>
      </patternFill>
    </fill>
    <fill>
      <patternFill patternType="solid">
        <fgColor theme="3" tint="0.79998168889431442"/>
        <bgColor indexed="64"/>
      </patternFill>
    </fill>
    <fill>
      <patternFill patternType="solid">
        <fgColor theme="8" tint="0.79998168889431442"/>
        <bgColor theme="8" tint="0.79998168889431442"/>
      </patternFill>
    </fill>
    <fill>
      <patternFill patternType="solid">
        <fgColor rgb="FFFFC7CF"/>
        <bgColor indexed="64"/>
      </patternFill>
    </fill>
    <fill>
      <patternFill patternType="solid">
        <fgColor rgb="FFD9E0F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style="thin">
        <color rgb="FF8EA9DB"/>
      </top>
      <bottom style="thin">
        <color rgb="FF8EA9DB"/>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theme="8"/>
      </top>
      <bottom style="thin">
        <color theme="8"/>
      </bottom>
      <diagonal/>
    </border>
  </borders>
  <cellStyleXfs count="4">
    <xf numFmtId="0" fontId="0" fillId="0" borderId="0"/>
    <xf numFmtId="0" fontId="9" fillId="0" borderId="0" applyNumberFormat="0" applyFill="0" applyBorder="0" applyAlignment="0" applyProtection="0"/>
    <xf numFmtId="9" fontId="16" fillId="0" borderId="0" applyFont="0" applyFill="0" applyBorder="0" applyAlignment="0" applyProtection="0"/>
    <xf numFmtId="43" fontId="16" fillId="0" borderId="0" applyFont="0" applyFill="0" applyBorder="0" applyAlignment="0" applyProtection="0"/>
  </cellStyleXfs>
  <cellXfs count="292">
    <xf numFmtId="0" fontId="0" fillId="0" borderId="0" xfId="0"/>
    <xf numFmtId="0" fontId="1" fillId="0" borderId="0" xfId="0" applyFont="1"/>
    <xf numFmtId="0" fontId="0" fillId="0" borderId="0" xfId="0" applyFont="1" applyAlignment="1">
      <alignment horizontal="center" vertical="center" wrapText="1"/>
    </xf>
    <xf numFmtId="0" fontId="2" fillId="0" borderId="0" xfId="0" applyFont="1" applyAlignment="1">
      <alignment horizontal="center" vertical="center" wrapText="1"/>
    </xf>
    <xf numFmtId="0" fontId="1" fillId="12" borderId="4"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1" fillId="12" borderId="7" xfId="0" applyFont="1" applyFill="1" applyBorder="1" applyAlignment="1">
      <alignment horizontal="center" vertical="center" wrapText="1"/>
    </xf>
    <xf numFmtId="0" fontId="1" fillId="12"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0" borderId="9" xfId="0" applyFont="1" applyBorder="1" applyAlignment="1">
      <alignment horizontal="center" vertical="center" wrapText="1"/>
    </xf>
    <xf numFmtId="15" fontId="6" fillId="0" borderId="9" xfId="0" applyNumberFormat="1" applyFont="1" applyBorder="1" applyAlignment="1">
      <alignment horizontal="center" vertical="center"/>
    </xf>
    <xf numFmtId="15" fontId="7" fillId="0" borderId="9" xfId="0" applyNumberFormat="1" applyFont="1" applyBorder="1" applyAlignment="1">
      <alignment horizontal="center" vertical="center"/>
    </xf>
    <xf numFmtId="15" fontId="7" fillId="0" borderId="9"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0" fillId="13" borderId="10"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1" fillId="0" borderId="0" xfId="0" applyFont="1" applyBorder="1"/>
    <xf numFmtId="15" fontId="7" fillId="0" borderId="8" xfId="0" applyNumberFormat="1" applyFont="1" applyBorder="1" applyAlignment="1">
      <alignment horizontal="center" vertical="center" wrapText="1"/>
    </xf>
    <xf numFmtId="0" fontId="0" fillId="0" borderId="0" xfId="0" applyFont="1" applyFill="1" applyBorder="1"/>
    <xf numFmtId="0" fontId="0" fillId="0" borderId="0" xfId="0" applyFill="1" applyBorder="1"/>
    <xf numFmtId="15" fontId="7" fillId="0" borderId="8" xfId="0" applyNumberFormat="1"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Fill="1" applyAlignment="1">
      <alignment horizontal="center" vertical="center" wrapText="1"/>
    </xf>
    <xf numFmtId="15" fontId="6" fillId="0" borderId="8" xfId="0" applyNumberFormat="1" applyFont="1" applyBorder="1" applyAlignment="1">
      <alignment horizontal="center" vertical="center"/>
    </xf>
    <xf numFmtId="0" fontId="8" fillId="13" borderId="11" xfId="0" applyFont="1" applyFill="1" applyBorder="1" applyAlignment="1">
      <alignment horizontal="center" vertical="center" wrapText="1"/>
    </xf>
    <xf numFmtId="0" fontId="8" fillId="13" borderId="11" xfId="0" applyFont="1" applyFill="1" applyBorder="1" applyAlignment="1">
      <alignment horizontal="center" vertical="center"/>
    </xf>
    <xf numFmtId="0" fontId="8" fillId="0" borderId="13" xfId="0" applyFont="1" applyFill="1" applyBorder="1" applyAlignment="1">
      <alignment horizontal="center" vertical="center" wrapText="1"/>
    </xf>
    <xf numFmtId="15" fontId="7"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8" fillId="13" borderId="10"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Fill="1" applyAlignment="1">
      <alignment horizontal="center" vertical="center" wrapText="1"/>
    </xf>
    <xf numFmtId="0" fontId="0" fillId="0" borderId="8" xfId="0" applyFont="1" applyFill="1" applyBorder="1" applyAlignment="1">
      <alignment horizontal="center" vertical="center" wrapText="1"/>
    </xf>
    <xf numFmtId="15" fontId="7" fillId="0" borderId="9" xfId="0" applyNumberFormat="1" applyFont="1" applyFill="1" applyBorder="1" applyAlignment="1">
      <alignment horizontal="center" vertical="center" wrapText="1"/>
    </xf>
    <xf numFmtId="15" fontId="7" fillId="0" borderId="8" xfId="0" applyNumberFormat="1" applyFont="1" applyFill="1" applyBorder="1" applyAlignment="1">
      <alignment horizontal="center" vertical="center" wrapText="1"/>
    </xf>
    <xf numFmtId="15" fontId="7" fillId="0" borderId="0"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3" fontId="10" fillId="9" borderId="1" xfId="0" applyNumberFormat="1" applyFont="1" applyFill="1" applyBorder="1" applyAlignment="1">
      <alignment horizontal="center" vertical="center"/>
    </xf>
    <xf numFmtId="0" fontId="18" fillId="8" borderId="3"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3" borderId="5"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8" borderId="8" xfId="0" applyFont="1" applyFill="1" applyBorder="1" applyAlignment="1">
      <alignment horizontal="center" vertical="center" wrapText="1"/>
    </xf>
    <xf numFmtId="3" fontId="18" fillId="8" borderId="9" xfId="0" applyNumberFormat="1"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19"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7" fillId="0" borderId="0" xfId="0" applyFont="1"/>
    <xf numFmtId="0" fontId="1" fillId="15"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13" borderId="6" xfId="0" applyFont="1" applyFill="1" applyBorder="1" applyAlignment="1">
      <alignment horizontal="center" vertical="center" wrapText="1"/>
    </xf>
    <xf numFmtId="0" fontId="0" fillId="13" borderId="20" xfId="0" applyFont="1" applyFill="1" applyBorder="1" applyAlignment="1">
      <alignment horizontal="center" vertical="center" wrapText="1"/>
    </xf>
    <xf numFmtId="0" fontId="0" fillId="13" borderId="17" xfId="0" applyFont="1" applyFill="1" applyBorder="1" applyAlignment="1">
      <alignment horizontal="center" vertical="center" wrapText="1"/>
    </xf>
    <xf numFmtId="0" fontId="0" fillId="0" borderId="0" xfId="0" applyAlignment="1">
      <alignment horizontal="center" vertical="center" wrapText="1"/>
    </xf>
    <xf numFmtId="0" fontId="18" fillId="3" borderId="20" xfId="0" applyFont="1" applyFill="1" applyBorder="1" applyAlignment="1">
      <alignment horizontal="center" vertical="center" wrapText="1"/>
    </xf>
    <xf numFmtId="0" fontId="0" fillId="0" borderId="0" xfId="0" applyFont="1" applyFill="1" applyAlignment="1">
      <alignment horizontal="center" vertical="center"/>
    </xf>
    <xf numFmtId="0" fontId="0" fillId="13" borderId="12"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3" xfId="0" applyFont="1" applyBorder="1" applyAlignment="1">
      <alignment horizontal="center" vertical="center" wrapText="1"/>
    </xf>
    <xf numFmtId="0" fontId="1" fillId="16" borderId="6" xfId="0" applyFont="1" applyFill="1" applyBorder="1" applyAlignment="1">
      <alignment horizontal="center" vertical="center" wrapText="1"/>
    </xf>
    <xf numFmtId="0" fontId="22" fillId="0" borderId="0" xfId="0" applyFont="1" applyAlignment="1">
      <alignment horizontal="center" vertical="center" wrapText="1"/>
    </xf>
    <xf numFmtId="0" fontId="18" fillId="3" borderId="19"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22" fillId="0" borderId="2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6"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17" borderId="0" xfId="0" applyFont="1" applyFill="1" applyBorder="1" applyAlignment="1">
      <alignment horizontal="center" vertical="center" wrapText="1"/>
    </xf>
    <xf numFmtId="0" fontId="1" fillId="3" borderId="0" xfId="0" applyFont="1" applyFill="1" applyBorder="1" applyAlignment="1">
      <alignment horizontal="center"/>
    </xf>
    <xf numFmtId="0" fontId="10" fillId="5" borderId="18" xfId="0" applyFont="1" applyFill="1" applyBorder="1" applyAlignment="1">
      <alignment vertical="center"/>
    </xf>
    <xf numFmtId="0" fontId="10" fillId="5" borderId="1" xfId="0" applyFont="1" applyFill="1" applyBorder="1" applyAlignment="1">
      <alignment vertical="center"/>
    </xf>
    <xf numFmtId="0" fontId="17" fillId="4" borderId="21" xfId="0" applyFont="1" applyFill="1" applyBorder="1" applyAlignment="1">
      <alignment vertical="center" wrapText="1"/>
    </xf>
    <xf numFmtId="0" fontId="17" fillId="4" borderId="18" xfId="0" applyFont="1" applyFill="1" applyBorder="1" applyAlignment="1">
      <alignment vertical="center" wrapText="1"/>
    </xf>
    <xf numFmtId="0" fontId="17" fillId="4" borderId="17" xfId="0" applyFont="1" applyFill="1" applyBorder="1" applyAlignment="1">
      <alignment vertical="center" wrapText="1"/>
    </xf>
    <xf numFmtId="0" fontId="17" fillId="4" borderId="1" xfId="0" applyFont="1" applyFill="1" applyBorder="1" applyAlignment="1">
      <alignment vertical="center" wrapText="1"/>
    </xf>
    <xf numFmtId="0" fontId="17" fillId="4" borderId="20" xfId="0" applyFont="1" applyFill="1" applyBorder="1" applyAlignment="1">
      <alignment vertical="center" wrapText="1"/>
    </xf>
    <xf numFmtId="0" fontId="17" fillId="4" borderId="3" xfId="0" applyFont="1" applyFill="1" applyBorder="1" applyAlignment="1">
      <alignment vertical="center" wrapText="1"/>
    </xf>
    <xf numFmtId="0" fontId="8" fillId="13"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5" borderId="3" xfId="0" applyFont="1" applyFill="1" applyBorder="1" applyAlignment="1">
      <alignment vertical="center"/>
    </xf>
    <xf numFmtId="0" fontId="26" fillId="12" borderId="4" xfId="0" applyFont="1" applyFill="1" applyBorder="1" applyAlignment="1">
      <alignment horizontal="center" vertical="center" wrapText="1"/>
    </xf>
    <xf numFmtId="0" fontId="27" fillId="12" borderId="4" xfId="0" applyFont="1" applyFill="1" applyBorder="1" applyAlignment="1">
      <alignment horizontal="center" vertical="center" wrapText="1"/>
    </xf>
    <xf numFmtId="0" fontId="1" fillId="0" borderId="0" xfId="0" applyFont="1" applyAlignment="1">
      <alignment horizontal="center" vertical="center"/>
    </xf>
    <xf numFmtId="0" fontId="1" fillId="12" borderId="4" xfId="0" applyFont="1" applyFill="1" applyBorder="1" applyAlignment="1">
      <alignment horizontal="center" vertical="center"/>
    </xf>
    <xf numFmtId="0" fontId="15" fillId="12" borderId="4" xfId="0" applyFont="1" applyFill="1" applyBorder="1" applyAlignment="1">
      <alignment horizontal="center" vertical="center" wrapText="1"/>
    </xf>
    <xf numFmtId="0" fontId="27" fillId="0" borderId="4" xfId="0" applyFont="1" applyBorder="1" applyAlignment="1">
      <alignment horizontal="center" vertical="center" wrapText="1"/>
    </xf>
    <xf numFmtId="0" fontId="26" fillId="19" borderId="4" xfId="0" applyFont="1" applyFill="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21" fillId="0" borderId="0" xfId="0" applyFont="1" applyAlignment="1">
      <alignment horizontal="left" vertical="center"/>
    </xf>
    <xf numFmtId="0" fontId="1" fillId="4" borderId="0" xfId="0" applyFont="1" applyFill="1" applyBorder="1" applyAlignment="1">
      <alignment horizontal="center"/>
    </xf>
    <xf numFmtId="9" fontId="0" fillId="0" borderId="0" xfId="2" applyFont="1" applyBorder="1" applyAlignment="1">
      <alignment horizontal="center"/>
    </xf>
    <xf numFmtId="9" fontId="1" fillId="20" borderId="0" xfId="2" applyFont="1" applyFill="1" applyBorder="1" applyAlignment="1">
      <alignment horizontal="center"/>
    </xf>
    <xf numFmtId="0" fontId="1" fillId="8" borderId="0" xfId="0" applyFont="1" applyFill="1" applyBorder="1" applyAlignment="1">
      <alignment horizontal="center"/>
    </xf>
    <xf numFmtId="9" fontId="1" fillId="8" borderId="0" xfId="2" applyFont="1" applyFill="1" applyBorder="1" applyAlignment="1">
      <alignment horizontal="center"/>
    </xf>
    <xf numFmtId="9" fontId="1" fillId="3" borderId="0" xfId="2"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xf numFmtId="0" fontId="0" fillId="0" borderId="0" xfId="0" applyFont="1" applyBorder="1" applyAlignment="1"/>
    <xf numFmtId="165" fontId="18" fillId="8" borderId="19" xfId="3" applyNumberFormat="1" applyFont="1" applyFill="1" applyBorder="1" applyAlignment="1">
      <alignment horizontal="center" vertical="center" wrapText="1"/>
    </xf>
    <xf numFmtId="165" fontId="8" fillId="13" borderId="11" xfId="3" applyNumberFormat="1" applyFont="1" applyFill="1" applyBorder="1" applyAlignment="1">
      <alignment horizontal="center" vertical="center" wrapText="1"/>
    </xf>
    <xf numFmtId="165" fontId="0" fillId="0" borderId="9" xfId="3" applyNumberFormat="1" applyFont="1" applyFill="1" applyBorder="1" applyAlignment="1">
      <alignment horizontal="center" vertical="center" wrapText="1"/>
    </xf>
    <xf numFmtId="165" fontId="0" fillId="0" borderId="9" xfId="3" applyNumberFormat="1" applyFont="1" applyBorder="1" applyAlignment="1">
      <alignment horizontal="center" vertical="center" wrapText="1"/>
    </xf>
    <xf numFmtId="165" fontId="2" fillId="0" borderId="9" xfId="3" applyNumberFormat="1" applyFont="1" applyBorder="1" applyAlignment="1">
      <alignment horizontal="center" vertical="center" wrapText="1"/>
    </xf>
    <xf numFmtId="165" fontId="0" fillId="13" borderId="11" xfId="3" applyNumberFormat="1" applyFont="1" applyFill="1" applyBorder="1" applyAlignment="1">
      <alignment horizontal="center" vertical="center" wrapText="1"/>
    </xf>
    <xf numFmtId="165" fontId="0" fillId="13" borderId="20" xfId="3" applyNumberFormat="1" applyFont="1" applyFill="1" applyBorder="1" applyAlignment="1">
      <alignment horizontal="center" vertical="center" wrapText="1"/>
    </xf>
    <xf numFmtId="165" fontId="0" fillId="0" borderId="0" xfId="3" applyNumberFormat="1" applyFont="1" applyFill="1" applyBorder="1" applyAlignment="1">
      <alignment horizontal="center" vertical="center" wrapText="1"/>
    </xf>
    <xf numFmtId="165" fontId="1" fillId="8" borderId="0" xfId="3" applyNumberFormat="1" applyFont="1" applyFill="1" applyBorder="1" applyAlignment="1">
      <alignment horizontal="center"/>
    </xf>
    <xf numFmtId="165" fontId="0" fillId="0" borderId="0" xfId="3" applyNumberFormat="1" applyFont="1" applyBorder="1"/>
    <xf numFmtId="165" fontId="0" fillId="0" borderId="0" xfId="3" applyNumberFormat="1" applyFont="1" applyBorder="1" applyAlignment="1">
      <alignment horizontal="center"/>
    </xf>
    <xf numFmtId="165" fontId="18" fillId="8" borderId="5" xfId="3" applyNumberFormat="1" applyFont="1" applyFill="1" applyBorder="1" applyAlignment="1">
      <alignment horizontal="center" vertical="center" wrapText="1"/>
    </xf>
    <xf numFmtId="165" fontId="18" fillId="8" borderId="2" xfId="3" applyNumberFormat="1" applyFont="1" applyFill="1" applyBorder="1" applyAlignment="1">
      <alignment horizontal="center" vertical="center" wrapText="1"/>
    </xf>
    <xf numFmtId="165" fontId="0" fillId="0" borderId="0" xfId="3" applyNumberFormat="1" applyFont="1" applyFill="1" applyAlignment="1">
      <alignment horizontal="center" vertical="center" wrapText="1"/>
    </xf>
    <xf numFmtId="165" fontId="0" fillId="0" borderId="0" xfId="3" applyNumberFormat="1" applyFont="1" applyAlignment="1">
      <alignment horizontal="center" vertical="center" wrapText="1"/>
    </xf>
    <xf numFmtId="165" fontId="0" fillId="0" borderId="0" xfId="3" applyNumberFormat="1" applyFont="1" applyAlignment="1">
      <alignment horizontal="center" vertical="center"/>
    </xf>
    <xf numFmtId="165" fontId="2" fillId="0" borderId="0" xfId="3" applyNumberFormat="1" applyFont="1" applyAlignment="1">
      <alignment horizontal="center" vertical="center" wrapText="1"/>
    </xf>
    <xf numFmtId="165" fontId="0" fillId="13" borderId="17" xfId="3" applyNumberFormat="1" applyFont="1" applyFill="1" applyBorder="1" applyAlignment="1">
      <alignment horizontal="center" vertical="center" wrapText="1"/>
    </xf>
    <xf numFmtId="0" fontId="1" fillId="8" borderId="9" xfId="0" applyFont="1" applyFill="1" applyBorder="1" applyAlignment="1">
      <alignment horizontal="center"/>
    </xf>
    <xf numFmtId="9" fontId="0" fillId="0" borderId="9" xfId="2" applyFont="1" applyBorder="1" applyAlignment="1">
      <alignment horizontal="center"/>
    </xf>
    <xf numFmtId="9" fontId="1" fillId="8" borderId="9" xfId="2" applyFont="1" applyFill="1" applyBorder="1" applyAlignment="1">
      <alignment horizontal="center"/>
    </xf>
    <xf numFmtId="165" fontId="1" fillId="8" borderId="9" xfId="3" applyNumberFormat="1" applyFont="1" applyFill="1" applyBorder="1" applyAlignment="1">
      <alignment horizontal="center"/>
    </xf>
    <xf numFmtId="165" fontId="0" fillId="0" borderId="9" xfId="3" applyNumberFormat="1" applyFont="1" applyBorder="1" applyAlignment="1">
      <alignment horizontal="center"/>
    </xf>
    <xf numFmtId="0" fontId="1" fillId="8" borderId="13" xfId="0" applyFont="1" applyFill="1" applyBorder="1" applyAlignment="1">
      <alignment horizontal="center"/>
    </xf>
    <xf numFmtId="9" fontId="0" fillId="0" borderId="13" xfId="2" applyFont="1" applyBorder="1" applyAlignment="1">
      <alignment horizontal="center"/>
    </xf>
    <xf numFmtId="9" fontId="1" fillId="8" borderId="13" xfId="2" applyFont="1" applyFill="1" applyBorder="1" applyAlignment="1">
      <alignment horizontal="center"/>
    </xf>
    <xf numFmtId="0" fontId="1" fillId="7" borderId="13" xfId="0" applyFont="1" applyFill="1" applyBorder="1" applyAlignment="1">
      <alignment horizontal="center" vertical="center" wrapText="1"/>
    </xf>
    <xf numFmtId="0" fontId="1" fillId="0" borderId="13" xfId="0" applyFont="1" applyFill="1" applyBorder="1" applyAlignment="1">
      <alignment horizontal="center"/>
    </xf>
    <xf numFmtId="0" fontId="1" fillId="7"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right" vertical="center" wrapText="1"/>
    </xf>
    <xf numFmtId="0" fontId="1" fillId="0" borderId="9" xfId="0" applyFont="1" applyFill="1" applyBorder="1" applyAlignment="1">
      <alignment horizontal="right" vertical="center" wrapText="1"/>
    </xf>
    <xf numFmtId="0" fontId="0" fillId="17" borderId="9" xfId="0" applyFont="1" applyFill="1" applyBorder="1" applyAlignment="1">
      <alignment horizontal="center" vertical="center" wrapText="1"/>
    </xf>
    <xf numFmtId="0" fontId="1" fillId="3" borderId="9" xfId="0" applyFont="1" applyFill="1" applyBorder="1" applyAlignment="1">
      <alignment horizontal="center"/>
    </xf>
    <xf numFmtId="0" fontId="0" fillId="0" borderId="9" xfId="0" applyFont="1" applyBorder="1"/>
    <xf numFmtId="0" fontId="0" fillId="0" borderId="0" xfId="0" applyFont="1" applyFill="1" applyBorder="1" applyAlignment="1">
      <alignment horizontal="center"/>
    </xf>
    <xf numFmtId="9" fontId="1" fillId="3" borderId="13" xfId="2" applyFont="1" applyFill="1" applyBorder="1" applyAlignment="1">
      <alignment horizontal="center"/>
    </xf>
    <xf numFmtId="0" fontId="0" fillId="17" borderId="13" xfId="0" applyFont="1" applyFill="1" applyBorder="1" applyAlignment="1">
      <alignment horizontal="center" vertical="center" wrapText="1"/>
    </xf>
    <xf numFmtId="0" fontId="1" fillId="3" borderId="13" xfId="0" applyFont="1" applyFill="1" applyBorder="1" applyAlignment="1">
      <alignment horizontal="center"/>
    </xf>
    <xf numFmtId="0" fontId="1" fillId="0" borderId="9" xfId="0" applyFont="1" applyBorder="1" applyAlignment="1">
      <alignment horizontal="center"/>
    </xf>
    <xf numFmtId="0" fontId="1" fillId="0" borderId="9" xfId="0" applyFont="1" applyFill="1" applyBorder="1" applyAlignment="1">
      <alignment horizontal="center"/>
    </xf>
    <xf numFmtId="0" fontId="1" fillId="3" borderId="9" xfId="0" applyFont="1" applyFill="1" applyBorder="1" applyAlignment="1">
      <alignment horizontal="center" vertical="center" wrapText="1"/>
    </xf>
    <xf numFmtId="0" fontId="0" fillId="8" borderId="0" xfId="0" applyFont="1" applyFill="1" applyAlignment="1">
      <alignment horizontal="center" vertical="center" wrapText="1"/>
    </xf>
    <xf numFmtId="0" fontId="1" fillId="0" borderId="0" xfId="0" applyFont="1" applyFill="1" applyBorder="1" applyAlignment="1">
      <alignment horizontal="left" vertical="center"/>
    </xf>
    <xf numFmtId="0" fontId="1" fillId="0" borderId="0" xfId="0" applyNumberFormat="1" applyFont="1" applyFill="1"/>
    <xf numFmtId="0" fontId="25"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5" fillId="0" borderId="12" xfId="0" applyFont="1" applyFill="1" applyBorder="1"/>
    <xf numFmtId="0" fontId="28" fillId="0" borderId="0" xfId="1" applyFont="1" applyFill="1"/>
    <xf numFmtId="0" fontId="28" fillId="0" borderId="0" xfId="1" applyFont="1" applyFill="1" applyBorder="1"/>
    <xf numFmtId="0" fontId="28" fillId="0" borderId="0" xfId="1" applyFont="1" applyFill="1" applyBorder="1" applyAlignment="1">
      <alignment vertical="center"/>
    </xf>
    <xf numFmtId="0" fontId="21" fillId="0" borderId="0" xfId="0" applyFont="1" applyFill="1" applyBorder="1"/>
    <xf numFmtId="0" fontId="15" fillId="0" borderId="11" xfId="0" applyFont="1" applyFill="1" applyBorder="1"/>
    <xf numFmtId="0" fontId="21" fillId="0" borderId="0" xfId="0" applyFont="1" applyFill="1"/>
    <xf numFmtId="15" fontId="21" fillId="0" borderId="0" xfId="0" applyNumberFormat="1" applyFont="1" applyFill="1" applyBorder="1"/>
    <xf numFmtId="0" fontId="21" fillId="0" borderId="0" xfId="1" applyFont="1" applyFill="1" applyBorder="1"/>
    <xf numFmtId="0" fontId="29" fillId="0" borderId="0" xfId="0" applyFont="1" applyFill="1" applyBorder="1"/>
    <xf numFmtId="0" fontId="21" fillId="0" borderId="0" xfId="0" applyFont="1" applyFill="1" applyBorder="1" applyAlignment="1">
      <alignment vertical="center"/>
    </xf>
    <xf numFmtId="0" fontId="21" fillId="0" borderId="0" xfId="0" applyFont="1" applyFill="1" applyBorder="1" applyAlignment="1">
      <alignment horizontal="left" vertical="center" wrapText="1"/>
    </xf>
    <xf numFmtId="0" fontId="21" fillId="0" borderId="0" xfId="1" applyFont="1" applyFill="1" applyBorder="1" applyAlignment="1">
      <alignment vertical="center"/>
    </xf>
    <xf numFmtId="0" fontId="21" fillId="0" borderId="14" xfId="0" applyFont="1" applyFill="1" applyBorder="1"/>
    <xf numFmtId="0" fontId="21" fillId="0" borderId="16" xfId="0" applyFont="1" applyFill="1" applyBorder="1"/>
    <xf numFmtId="0" fontId="21" fillId="0" borderId="15" xfId="0" applyFont="1" applyFill="1" applyBorder="1"/>
    <xf numFmtId="0" fontId="30" fillId="0" borderId="0" xfId="0" applyFont="1" applyFill="1" applyBorder="1"/>
    <xf numFmtId="0" fontId="30" fillId="0" borderId="0" xfId="0" applyFont="1" applyFill="1" applyBorder="1" applyAlignment="1">
      <alignment horizontal="left"/>
    </xf>
    <xf numFmtId="0" fontId="15" fillId="10" borderId="1" xfId="0" applyFont="1" applyFill="1" applyBorder="1" applyAlignment="1">
      <alignment horizontal="left"/>
    </xf>
    <xf numFmtId="0" fontId="15" fillId="10" borderId="1" xfId="0" applyFont="1" applyFill="1" applyBorder="1" applyAlignment="1">
      <alignment horizontal="center"/>
    </xf>
    <xf numFmtId="0" fontId="15" fillId="0" borderId="0" xfId="0" applyFont="1" applyFill="1" applyBorder="1" applyAlignment="1">
      <alignment horizontal="center"/>
    </xf>
    <xf numFmtId="0" fontId="15" fillId="0" borderId="0" xfId="0" applyFont="1" applyAlignment="1">
      <alignment horizontal="center"/>
    </xf>
    <xf numFmtId="0" fontId="21" fillId="0" borderId="0" xfId="0" applyFont="1" applyAlignment="1">
      <alignment horizontal="center"/>
    </xf>
    <xf numFmtId="0" fontId="21" fillId="0" borderId="0" xfId="0" applyFont="1"/>
    <xf numFmtId="0" fontId="21" fillId="0" borderId="0" xfId="0" applyFont="1" applyAlignment="1">
      <alignment vertical="center"/>
    </xf>
    <xf numFmtId="0" fontId="21" fillId="0" borderId="0" xfId="0" applyFont="1" applyBorder="1" applyAlignment="1">
      <alignment vertical="center"/>
    </xf>
    <xf numFmtId="0" fontId="30" fillId="3" borderId="0" xfId="0" applyFont="1" applyFill="1" applyBorder="1" applyAlignment="1">
      <alignment horizontal="left"/>
    </xf>
    <xf numFmtId="0" fontId="30" fillId="14" borderId="0" xfId="0" applyFont="1" applyFill="1" applyBorder="1" applyAlignment="1">
      <alignment horizontal="left"/>
    </xf>
    <xf numFmtId="0" fontId="15" fillId="0" borderId="0" xfId="0" applyFont="1" applyFill="1" applyBorder="1"/>
    <xf numFmtId="3" fontId="15" fillId="0" borderId="0" xfId="0" applyNumberFormat="1" applyFont="1" applyFill="1" applyBorder="1"/>
    <xf numFmtId="3" fontId="21" fillId="0" borderId="0" xfId="0" applyNumberFormat="1" applyFont="1" applyFill="1" applyBorder="1"/>
    <xf numFmtId="0" fontId="15" fillId="0" borderId="0" xfId="0" applyFont="1" applyAlignment="1">
      <alignment horizontal="left" vertical="center"/>
    </xf>
    <xf numFmtId="0" fontId="15" fillId="0" borderId="0" xfId="0" applyFont="1"/>
    <xf numFmtId="0" fontId="21" fillId="0" borderId="0" xfId="0" applyFont="1" applyAlignment="1">
      <alignment horizontal="right" vertical="center"/>
    </xf>
    <xf numFmtId="0" fontId="30" fillId="3" borderId="0" xfId="0" applyFont="1" applyFill="1"/>
    <xf numFmtId="0" fontId="15" fillId="0" borderId="0" xfId="0" applyFont="1" applyAlignment="1">
      <alignment horizontal="center" vertical="center"/>
    </xf>
    <xf numFmtId="0" fontId="15" fillId="0" borderId="22" xfId="0" applyFont="1" applyBorder="1" applyAlignment="1">
      <alignment horizontal="left"/>
    </xf>
    <xf numFmtId="0" fontId="21" fillId="18" borderId="0" xfId="0" applyFont="1" applyFill="1" applyAlignment="1">
      <alignment horizontal="left" vertical="center"/>
    </xf>
    <xf numFmtId="0" fontId="21" fillId="18" borderId="0" xfId="0" applyFont="1" applyFill="1" applyAlignment="1">
      <alignment horizontal="left"/>
    </xf>
    <xf numFmtId="0" fontId="21" fillId="0" borderId="0" xfId="0" applyFont="1" applyAlignment="1">
      <alignment horizontal="left"/>
    </xf>
    <xf numFmtId="0" fontId="30" fillId="3" borderId="0" xfId="0" applyFont="1" applyFill="1" applyAlignment="1">
      <alignment horizontal="left" vertical="center"/>
    </xf>
    <xf numFmtId="0" fontId="21" fillId="3" borderId="0" xfId="0" applyFont="1" applyFill="1" applyAlignment="1">
      <alignment horizontal="right" vertical="center"/>
    </xf>
    <xf numFmtId="0" fontId="21" fillId="0" borderId="0" xfId="0" applyFont="1" applyFill="1" applyAlignment="1">
      <alignment horizontal="left" vertical="center"/>
    </xf>
    <xf numFmtId="0" fontId="15" fillId="0" borderId="0" xfId="0" applyFont="1" applyFill="1" applyBorder="1" applyAlignment="1">
      <alignment horizontal="left"/>
    </xf>
    <xf numFmtId="0" fontId="31" fillId="0" borderId="0" xfId="0" applyFont="1" applyFill="1" applyBorder="1"/>
    <xf numFmtId="0" fontId="21" fillId="0" borderId="0" xfId="0" applyFont="1" applyFill="1" applyBorder="1" applyAlignment="1">
      <alignment horizontal="left" wrapText="1"/>
    </xf>
    <xf numFmtId="0" fontId="21" fillId="0" borderId="0" xfId="0" applyFont="1" applyFill="1" applyBorder="1" applyAlignment="1">
      <alignment horizontal="left" vertical="center"/>
    </xf>
    <xf numFmtId="0" fontId="29" fillId="0" borderId="0" xfId="0" applyFont="1" applyFill="1" applyBorder="1" applyAlignment="1">
      <alignment vertical="center"/>
    </xf>
    <xf numFmtId="0" fontId="29" fillId="0" borderId="0" xfId="0" applyFont="1" applyFill="1" applyBorder="1" applyAlignment="1">
      <alignment horizontal="left"/>
    </xf>
    <xf numFmtId="0" fontId="21" fillId="0" borderId="0" xfId="0" applyFont="1" applyFill="1" applyBorder="1" applyAlignment="1">
      <alignment horizontal="left"/>
    </xf>
    <xf numFmtId="0" fontId="15" fillId="0" borderId="0" xfId="0" applyFont="1" applyFill="1"/>
    <xf numFmtId="0" fontId="30" fillId="0" borderId="0" xfId="0" applyFont="1" applyFill="1"/>
    <xf numFmtId="15" fontId="21" fillId="0" borderId="0" xfId="0" applyNumberFormat="1" applyFont="1" applyFill="1"/>
    <xf numFmtId="0" fontId="32" fillId="0" borderId="0" xfId="0" applyFont="1" applyFill="1"/>
    <xf numFmtId="164" fontId="1" fillId="0" borderId="0" xfId="0" applyNumberFormat="1" applyFont="1" applyFill="1" applyBorder="1" applyAlignment="1">
      <alignment horizontal="center"/>
    </xf>
    <xf numFmtId="0" fontId="1" fillId="0" borderId="0" xfId="0" applyFont="1" applyFill="1" applyBorder="1"/>
    <xf numFmtId="0" fontId="1" fillId="0" borderId="13" xfId="0" applyFont="1" applyFill="1" applyBorder="1"/>
    <xf numFmtId="0" fontId="0" fillId="0" borderId="13" xfId="0" applyFont="1" applyFill="1" applyBorder="1" applyAlignment="1">
      <alignment horizontal="center"/>
    </xf>
    <xf numFmtId="9" fontId="1" fillId="20" borderId="9" xfId="2" applyFont="1" applyFill="1" applyBorder="1" applyAlignment="1">
      <alignment horizontal="center"/>
    </xf>
    <xf numFmtId="0" fontId="21" fillId="0" borderId="0" xfId="0" applyFont="1" applyFill="1" applyBorder="1" applyAlignment="1"/>
    <xf numFmtId="0" fontId="21" fillId="0" borderId="0" xfId="0" applyFont="1" applyBorder="1" applyAlignment="1"/>
    <xf numFmtId="0" fontId="21" fillId="0" borderId="0" xfId="0" applyFont="1" applyAlignment="1"/>
    <xf numFmtId="0" fontId="29" fillId="0" borderId="0" xfId="0" applyFont="1" applyBorder="1" applyAlignment="1"/>
    <xf numFmtId="0" fontId="29" fillId="0" borderId="0" xfId="0" applyFont="1" applyAlignment="1"/>
    <xf numFmtId="0" fontId="30" fillId="3" borderId="0" xfId="0" applyFont="1" applyFill="1" applyBorder="1" applyAlignment="1"/>
    <xf numFmtId="0" fontId="30" fillId="14" borderId="0" xfId="0" applyFont="1" applyFill="1" applyBorder="1" applyAlignment="1"/>
    <xf numFmtId="0" fontId="30" fillId="0" borderId="0" xfId="0" applyFont="1" applyFill="1" applyBorder="1" applyAlignment="1"/>
    <xf numFmtId="0" fontId="21" fillId="0" borderId="0" xfId="0" applyFont="1" applyFill="1" applyAlignment="1"/>
    <xf numFmtId="0" fontId="29" fillId="0" borderId="0" xfId="0" applyFont="1" applyFill="1" applyBorder="1" applyAlignment="1"/>
    <xf numFmtId="0" fontId="21" fillId="0" borderId="14" xfId="0" applyFont="1" applyFill="1" applyBorder="1" applyAlignment="1"/>
    <xf numFmtId="0" fontId="21" fillId="0" borderId="15" xfId="0" applyFont="1" applyFill="1" applyBorder="1" applyAlignment="1"/>
    <xf numFmtId="0" fontId="17" fillId="4" borderId="20"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6" borderId="18"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3" xfId="0" applyFont="1" applyFill="1" applyBorder="1" applyAlignment="1">
      <alignment horizontal="center" vertical="center"/>
    </xf>
    <xf numFmtId="0" fontId="17" fillId="3" borderId="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10" borderId="6" xfId="0" applyFont="1" applyFill="1" applyBorder="1" applyAlignment="1">
      <alignment horizontal="center" vertical="center"/>
    </xf>
    <xf numFmtId="0" fontId="17" fillId="10" borderId="7" xfId="0" applyFont="1" applyFill="1" applyBorder="1" applyAlignment="1">
      <alignment horizontal="center" vertical="center"/>
    </xf>
    <xf numFmtId="165" fontId="17" fillId="8" borderId="17" xfId="3" applyNumberFormat="1" applyFont="1" applyFill="1" applyBorder="1" applyAlignment="1">
      <alignment horizontal="center" vertical="center"/>
    </xf>
    <xf numFmtId="0" fontId="17" fillId="10" borderId="6"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0" fillId="11" borderId="1" xfId="0" applyFont="1" applyFill="1" applyBorder="1" applyAlignment="1">
      <alignment horizontal="center" vertical="center"/>
    </xf>
    <xf numFmtId="0" fontId="10" fillId="11" borderId="3" xfId="0" applyFont="1" applyFill="1" applyBorder="1" applyAlignment="1">
      <alignment horizontal="center" vertical="center"/>
    </xf>
    <xf numFmtId="0" fontId="10" fillId="9" borderId="18" xfId="0" applyFont="1" applyFill="1" applyBorder="1" applyAlignment="1">
      <alignment horizontal="center" vertical="center"/>
    </xf>
    <xf numFmtId="0" fontId="10" fillId="9" borderId="1" xfId="0" applyFont="1" applyFill="1" applyBorder="1" applyAlignment="1">
      <alignment horizontal="center" vertical="center"/>
    </xf>
    <xf numFmtId="0" fontId="17" fillId="8" borderId="2"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8" borderId="17" xfId="0" applyFont="1" applyFill="1" applyBorder="1" applyAlignment="1">
      <alignment horizontal="center" vertical="center"/>
    </xf>
    <xf numFmtId="0" fontId="17" fillId="8" borderId="20" xfId="0" applyFont="1" applyFill="1" applyBorder="1" applyAlignment="1">
      <alignment horizontal="center" vertical="center"/>
    </xf>
  </cellXfs>
  <cellStyles count="4">
    <cellStyle name="Comma" xfId="3" builtinId="3"/>
    <cellStyle name="Hyperlink" xfId="1" builtinId="8"/>
    <cellStyle name="Normal" xfId="0" builtinId="0"/>
    <cellStyle name="Percent" xfId="2" builtinId="5"/>
  </cellStyles>
  <dxfs count="361">
    <dxf>
      <font>
        <i/>
        <strike val="0"/>
        <outline val="0"/>
        <shadow val="0"/>
        <vertAlign val="baseline"/>
        <sz val="12"/>
        <color auto="1"/>
        <name val="Calibri"/>
        <family val="2"/>
        <scheme val="minor"/>
      </font>
      <fill>
        <patternFill patternType="none">
          <fgColor indexed="64"/>
          <bgColor auto="1"/>
        </patternFill>
      </fill>
    </dxf>
    <dxf>
      <font>
        <strike val="0"/>
        <outline val="0"/>
        <shadow val="0"/>
        <vertAlign val="baseline"/>
        <sz val="12"/>
        <color auto="1"/>
        <name val="Calibri"/>
        <family val="2"/>
        <scheme val="minor"/>
      </font>
      <numFmt numFmtId="20" formatCode="dd/mmm/yy"/>
      <fill>
        <patternFill patternType="none">
          <fgColor indexed="64"/>
          <bgColor auto="1"/>
        </patternFill>
      </fill>
    </dxf>
    <dxf>
      <font>
        <strike val="0"/>
        <outline val="0"/>
        <shadow val="0"/>
        <vertAlign val="baseline"/>
        <sz val="12"/>
        <color auto="1"/>
        <name val="Calibri"/>
        <family val="2"/>
        <scheme val="minor"/>
      </font>
      <fill>
        <patternFill patternType="none">
          <fgColor indexed="64"/>
          <bgColor auto="1"/>
        </patternFill>
      </fill>
    </dxf>
    <dxf>
      <font>
        <strike val="0"/>
        <outline val="0"/>
        <shadow val="0"/>
        <vertAlign val="baseline"/>
        <sz val="12"/>
        <color auto="1"/>
        <name val="Calibri"/>
        <family val="2"/>
        <scheme val="minor"/>
      </font>
      <fill>
        <patternFill patternType="none">
          <fgColor indexed="64"/>
          <bgColor auto="1"/>
        </patternFill>
      </fill>
    </dxf>
    <dxf>
      <font>
        <strike val="0"/>
        <outline val="0"/>
        <shadow val="0"/>
        <vertAlign val="baseline"/>
        <sz val="12"/>
        <color auto="1"/>
        <name val="Calibri"/>
        <family val="2"/>
        <scheme val="minor"/>
      </font>
      <fill>
        <patternFill patternType="none">
          <fgColor indexed="64"/>
          <bgColor auto="1"/>
        </patternFill>
      </fill>
    </dxf>
    <dxf>
      <font>
        <strike val="0"/>
        <outline val="0"/>
        <shadow val="0"/>
        <vertAlign val="baseline"/>
        <sz val="12"/>
        <color auto="1"/>
        <name val="Calibri"/>
        <family val="2"/>
        <scheme val="minor"/>
      </font>
      <fill>
        <patternFill patternType="none">
          <fgColor indexed="64"/>
          <bgColor auto="1"/>
        </patternFill>
      </fill>
    </dxf>
    <dxf>
      <font>
        <strike val="0"/>
        <outline val="0"/>
        <shadow val="0"/>
        <vertAlign val="baseline"/>
        <sz val="12"/>
        <color auto="1"/>
        <name val="Calibri"/>
        <family val="2"/>
        <scheme val="minor"/>
      </font>
      <fill>
        <patternFill patternType="none">
          <fgColor indexed="64"/>
          <bgColor auto="1"/>
        </patternFill>
      </fill>
    </dxf>
    <dxf>
      <font>
        <b/>
        <i val="0"/>
        <strike val="0"/>
        <condense val="0"/>
        <extend val="0"/>
        <outline val="0"/>
        <shadow val="0"/>
        <u val="none"/>
        <vertAlign val="baseline"/>
        <sz val="12"/>
        <color auto="1"/>
        <name val="Calibri"/>
        <family val="2"/>
        <scheme val="minor"/>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theme="4" tint="0.79998168889431442"/>
          <bgColor auto="1"/>
        </patternFill>
      </fill>
    </dxf>
    <dxf>
      <font>
        <b val="0"/>
        <i val="0"/>
        <strike val="0"/>
        <condense val="0"/>
        <extend val="0"/>
        <outline val="0"/>
        <shadow val="0"/>
        <u val="none"/>
        <vertAlign val="baseline"/>
        <sz val="12"/>
        <color auto="1"/>
        <name val="Calibri (Body)"/>
        <scheme val="none"/>
      </font>
      <fill>
        <patternFill patternType="none">
          <fgColor theme="4" tint="0.79998168889431442"/>
          <bgColor auto="1"/>
        </patternFill>
      </fill>
    </dxf>
    <dxf>
      <font>
        <b val="0"/>
        <i val="0"/>
        <strike val="0"/>
        <condense val="0"/>
        <extend val="0"/>
        <outline val="0"/>
        <shadow val="0"/>
        <u val="none"/>
        <vertAlign val="baseline"/>
        <sz val="12"/>
        <color auto="1"/>
        <name val="Calibri (Body)"/>
        <scheme val="none"/>
      </font>
      <fill>
        <patternFill patternType="none">
          <fgColor theme="4" tint="0.79998168889431442"/>
          <bgColor auto="1"/>
        </patternFill>
      </fill>
    </dxf>
    <dxf>
      <font>
        <b val="0"/>
        <i val="0"/>
        <strike val="0"/>
        <condense val="0"/>
        <extend val="0"/>
        <outline val="0"/>
        <shadow val="0"/>
        <u val="none"/>
        <vertAlign val="baseline"/>
        <sz val="12"/>
        <color auto="1"/>
        <name val="Calibri (Body)"/>
        <scheme val="none"/>
      </font>
      <fill>
        <patternFill patternType="none">
          <fgColor theme="4" tint="0.79998168889431442"/>
          <bgColor auto="1"/>
        </patternFill>
      </fill>
    </dxf>
    <dxf>
      <font>
        <b val="0"/>
        <i val="0"/>
        <strike val="0"/>
        <condense val="0"/>
        <extend val="0"/>
        <outline val="0"/>
        <shadow val="0"/>
        <u val="none"/>
        <vertAlign val="baseline"/>
        <sz val="12"/>
        <color auto="1"/>
        <name val="Calibri (Body)"/>
        <scheme val="none"/>
      </font>
      <fill>
        <patternFill patternType="none">
          <fgColor theme="4" tint="0.79998168889431442"/>
          <bgColor auto="1"/>
        </patternFill>
      </fill>
    </dxf>
    <dxf>
      <font>
        <b val="0"/>
        <i val="0"/>
        <strike val="0"/>
        <condense val="0"/>
        <extend val="0"/>
        <outline val="0"/>
        <shadow val="0"/>
        <u val="none"/>
        <vertAlign val="baseline"/>
        <sz val="12"/>
        <color auto="1"/>
        <name val="Calibri (Body)"/>
        <scheme val="none"/>
      </font>
      <fill>
        <patternFill patternType="none">
          <fgColor theme="4" tint="0.79998168889431442"/>
          <bgColor auto="1"/>
        </patternFill>
      </fill>
    </dxf>
    <dxf>
      <font>
        <b val="0"/>
        <i val="0"/>
        <strike val="0"/>
        <condense val="0"/>
        <extend val="0"/>
        <outline val="0"/>
        <shadow val="0"/>
        <u val="none"/>
        <vertAlign val="baseline"/>
        <sz val="12"/>
        <color auto="1"/>
        <name val="Calibri (Body)"/>
        <scheme val="none"/>
      </font>
      <fill>
        <patternFill patternType="none">
          <fgColor theme="4" tint="0.79998168889431442"/>
          <bgColor auto="1"/>
        </patternFill>
      </fill>
    </dxf>
    <dxf>
      <font>
        <b val="0"/>
        <i val="0"/>
        <strike val="0"/>
        <condense val="0"/>
        <extend val="0"/>
        <outline val="0"/>
        <shadow val="0"/>
        <u val="none"/>
        <vertAlign val="baseline"/>
        <sz val="12"/>
        <color auto="1"/>
        <name val="Calibri (Body)"/>
        <scheme val="none"/>
      </font>
      <fill>
        <patternFill patternType="none">
          <fgColor theme="4" tint="0.79998168889431442"/>
          <bgColor auto="1"/>
        </patternFill>
      </fill>
    </dxf>
    <dxf>
      <font>
        <b val="0"/>
        <i val="0"/>
        <strike val="0"/>
        <condense val="0"/>
        <extend val="0"/>
        <outline val="0"/>
        <shadow val="0"/>
        <u val="none"/>
        <vertAlign val="baseline"/>
        <sz val="12"/>
        <color auto="1"/>
        <name val="Calibri (Body)"/>
        <scheme val="none"/>
      </font>
      <fill>
        <patternFill patternType="none">
          <fgColor theme="4" tint="0.79998168889431442"/>
          <bgColor auto="1"/>
        </patternFill>
      </fill>
    </dxf>
    <dxf>
      <border outline="0">
        <top style="thin">
          <color theme="4" tint="0.39997558519241921"/>
        </top>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2"/>
        <color auto="1"/>
        <name val="Calibri (Body)"/>
        <scheme val="none"/>
      </font>
      <fill>
        <patternFill patternType="none">
          <fgColor theme="4" tint="0.79998168889431442"/>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font>
        <b val="0"/>
        <i val="0"/>
        <strike val="0"/>
        <condense val="0"/>
        <extend val="0"/>
        <outline val="0"/>
        <shadow val="0"/>
        <u val="none"/>
        <vertAlign val="baseline"/>
        <sz val="12"/>
        <color auto="1"/>
        <name val="Calibri (Body)"/>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name val="Calibri"/>
        <family val="2"/>
        <scheme val="minor"/>
      </font>
    </dxf>
    <dxf>
      <font>
        <strike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name val="Calibri"/>
        <family val="2"/>
        <scheme val="minor"/>
      </font>
    </dxf>
    <dxf>
      <font>
        <strike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name val="Calibri"/>
        <family val="2"/>
        <scheme val="minor"/>
      </font>
    </dxf>
    <dxf>
      <font>
        <strike val="0"/>
        <outline val="0"/>
        <shadow val="0"/>
        <u val="none"/>
        <vertAlign val="baseline"/>
        <sz val="12"/>
        <color auto="1"/>
        <name val="Calibri"/>
        <family val="2"/>
        <scheme val="minor"/>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font>
      <numFmt numFmtId="0" formatCode="General"/>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fill>
        <patternFill patternType="none">
          <fgColor indexed="64"/>
          <bgColor indexed="6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2"/>
        <color auto="1"/>
        <name val="Calibri"/>
        <scheme val="minor"/>
      </font>
      <numFmt numFmtId="20" formatCode="dd/mmm/yy"/>
      <fill>
        <patternFill patternType="none">
          <bgColor auto="1"/>
        </patternFill>
      </fill>
    </dxf>
    <dxf>
      <font>
        <b val="0"/>
        <i val="0"/>
        <strike val="0"/>
        <condense val="0"/>
        <extend val="0"/>
        <outline val="0"/>
        <shadow val="0"/>
        <u val="none"/>
        <vertAlign val="baseline"/>
        <sz val="12"/>
        <color auto="1"/>
        <name val="Calibri"/>
        <scheme val="minor"/>
      </font>
      <fill>
        <patternFill patternType="none">
          <bgColor auto="1"/>
        </patternFill>
      </fill>
    </dxf>
    <dxf>
      <font>
        <b val="0"/>
        <i val="0"/>
        <strike val="0"/>
        <condense val="0"/>
        <extend val="0"/>
        <outline val="0"/>
        <shadow val="0"/>
        <u val="none"/>
        <vertAlign val="baseline"/>
        <sz val="12"/>
        <color auto="1"/>
        <name val="Calibri"/>
        <scheme val="minor"/>
      </font>
      <fill>
        <patternFill patternType="none">
          <bgColor auto="1"/>
        </patternFill>
      </fill>
    </dxf>
    <dxf>
      <font>
        <b val="0"/>
        <i val="0"/>
        <strike val="0"/>
        <condense val="0"/>
        <extend val="0"/>
        <outline val="0"/>
        <shadow val="0"/>
        <u val="none"/>
        <vertAlign val="baseline"/>
        <sz val="12"/>
        <color auto="1"/>
        <name val="Calibri"/>
        <scheme val="minor"/>
      </font>
      <fill>
        <patternFill patternType="none">
          <bgColor auto="1"/>
        </patternFill>
      </fill>
    </dxf>
    <dxf>
      <font>
        <strike val="0"/>
        <outline val="0"/>
        <shadow val="0"/>
        <vertAlign val="baseline"/>
        <sz val="12"/>
        <color auto="1"/>
        <name val="Calibri"/>
        <family val="2"/>
        <scheme val="minor"/>
      </font>
      <fill>
        <patternFill patternType="none">
          <bgColor auto="1"/>
        </patternFill>
      </fill>
    </dxf>
    <dxf>
      <font>
        <strike val="0"/>
        <outline val="0"/>
        <shadow val="0"/>
        <vertAlign val="baseline"/>
        <sz val="12"/>
        <color auto="1"/>
      </font>
      <fill>
        <patternFill patternType="none">
          <bgColor auto="1"/>
        </patternFill>
      </fill>
    </dxf>
    <dxf>
      <font>
        <b val="0"/>
        <i val="0"/>
        <strike val="0"/>
        <condense val="0"/>
        <extend val="0"/>
        <outline val="0"/>
        <shadow val="0"/>
        <u val="none"/>
        <vertAlign val="baseline"/>
        <sz val="12"/>
        <color auto="1"/>
        <name val="Calibri"/>
        <scheme val="minor"/>
      </font>
      <fill>
        <patternFill patternType="none">
          <fgColor indexed="64"/>
          <bgColor auto="1"/>
        </patternFill>
      </fill>
    </dxf>
    <dxf>
      <font>
        <strike val="0"/>
        <outline val="0"/>
        <shadow val="0"/>
        <vertAlign val="baseline"/>
        <sz val="12"/>
        <color auto="1"/>
      </font>
      <fill>
        <patternFill patternType="none">
          <bgColor auto="1"/>
        </patternFill>
      </fill>
    </dxf>
    <dxf>
      <border outline="0">
        <top style="thin">
          <color indexed="64"/>
        </top>
      </border>
    </dxf>
    <dxf>
      <font>
        <strike val="0"/>
        <outline val="0"/>
        <shadow val="0"/>
        <vertAlign val="baseline"/>
        <sz val="12"/>
        <color auto="1"/>
      </font>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numFmt numFmtId="3" formatCode="#,##0"/>
      <fill>
        <patternFill patternType="none">
          <bgColor auto="1"/>
        </patternFill>
      </fill>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numFmt numFmtId="3" formatCode="#,##0"/>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2"/>
        <color auto="1"/>
        <name val="Calibri"/>
        <family val="2"/>
        <scheme val="minor"/>
      </font>
      <fill>
        <patternFill patternType="none">
          <bgColor auto="1"/>
        </patternFill>
      </fill>
    </dxf>
    <dxf>
      <font>
        <strike val="0"/>
        <outline val="0"/>
        <shadow val="0"/>
        <u val="none"/>
        <vertAlign val="baseline"/>
        <sz val="12"/>
        <color auto="1"/>
        <name val="Calibri"/>
        <family val="2"/>
        <scheme val="minor"/>
      </font>
      <fill>
        <patternFill patternType="none">
          <bgColor auto="1"/>
        </patternFill>
      </fill>
    </dxf>
    <dxf>
      <font>
        <strike val="0"/>
        <outline val="0"/>
        <shadow val="0"/>
        <u val="none"/>
        <vertAlign val="baseline"/>
        <sz val="12"/>
        <color auto="1"/>
        <name val="Calibri"/>
        <family val="2"/>
        <scheme val="minor"/>
      </font>
      <fill>
        <patternFill patternType="none">
          <bgColor auto="1"/>
        </patternFill>
      </fill>
    </dxf>
    <dxf>
      <font>
        <b/>
        <i val="0"/>
        <strike val="0"/>
        <condense val="0"/>
        <extend val="0"/>
        <outline val="0"/>
        <shadow val="0"/>
        <u val="none"/>
        <vertAlign val="baseline"/>
        <sz val="12"/>
        <color auto="1"/>
        <name val="Calibri"/>
        <family val="2"/>
        <scheme val="minor"/>
      </font>
      <fill>
        <patternFill patternType="none">
          <fgColor indexed="64"/>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D9E0F2"/>
      <color rgb="FFE6E6E5"/>
      <color rgb="FFFF6260"/>
      <color rgb="FFE8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Jacob Jones" id="{2E59A6F8-0C1A-7242-B2C8-1757F4EFED9F}" userId="S::jbjones@sfu.ca::d07a54bd-1ace-4cbf-be17-4a22e195d1f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26" displayName="Table26" ref="A1:U135" totalsRowCount="1" headerRowDxfId="320" dataDxfId="319" totalsRowDxfId="318">
  <autoFilter ref="A1:U134" xr:uid="{00000000-0009-0000-0100-000005000000}"/>
  <sortState xmlns:xlrd2="http://schemas.microsoft.com/office/spreadsheetml/2017/richdata2" ref="A2:U134">
    <sortCondition descending="1" ref="A1:A134"/>
  </sortState>
  <tableColumns count="21">
    <tableColumn id="1" xr3:uid="{00000000-0010-0000-0000-000001000000}" name="Location " dataDxfId="317" totalsRowDxfId="316"/>
    <tableColumn id="2" xr3:uid="{00000000-0010-0000-0000-000002000000}" name="Keyword" dataDxfId="315" totalsRowDxfId="314"/>
    <tableColumn id="3" xr3:uid="{00000000-0010-0000-0000-000003000000}" name="Number of Results" totalsRowFunction="custom" dataDxfId="313" totalsRowDxfId="312">
      <totalsRowFormula>SUM(Table26[Number of Results])</totalsRowFormula>
    </tableColumn>
    <tableColumn id="4" xr3:uid="{00000000-0010-0000-0000-000004000000}" name="Number of Organizations" dataDxfId="311" totalsRowDxfId="310">
      <calculatedColumnFormula>COUNTIF(E2:AD2,"*")</calculatedColumnFormula>
    </tableColumn>
    <tableColumn id="5" xr3:uid="{00000000-0010-0000-0000-000005000000}" name="1st" dataDxfId="309" totalsRowDxfId="308"/>
    <tableColumn id="6" xr3:uid="{00000000-0010-0000-0000-000006000000}" name="2nd" dataDxfId="307" totalsRowDxfId="306"/>
    <tableColumn id="7" xr3:uid="{00000000-0010-0000-0000-000007000000}" name="3rd" dataDxfId="305" totalsRowDxfId="304"/>
    <tableColumn id="8" xr3:uid="{00000000-0010-0000-0000-000008000000}" name="4th" dataDxfId="303" totalsRowDxfId="302"/>
    <tableColumn id="9" xr3:uid="{00000000-0010-0000-0000-000009000000}" name="5th" dataDxfId="301" totalsRowDxfId="300"/>
    <tableColumn id="10" xr3:uid="{00000000-0010-0000-0000-00000A000000}" name="6th" dataDxfId="299" totalsRowDxfId="298"/>
    <tableColumn id="11" xr3:uid="{00000000-0010-0000-0000-00000B000000}" name="7th" dataDxfId="297" totalsRowDxfId="296"/>
    <tableColumn id="12" xr3:uid="{00000000-0010-0000-0000-00000C000000}" name="8th" dataDxfId="295" totalsRowDxfId="294"/>
    <tableColumn id="13" xr3:uid="{00000000-0010-0000-0000-00000D000000}" name="9th" dataDxfId="293" totalsRowDxfId="292"/>
    <tableColumn id="14" xr3:uid="{00000000-0010-0000-0000-00000E000000}" name="10th" dataDxfId="291" totalsRowDxfId="290"/>
    <tableColumn id="15" xr3:uid="{00000000-0010-0000-0000-00000F000000}" name="11th" dataDxfId="289" totalsRowDxfId="288"/>
    <tableColumn id="16" xr3:uid="{00000000-0010-0000-0000-000010000000}" name="12th" dataDxfId="287" totalsRowDxfId="286"/>
    <tableColumn id="17" xr3:uid="{00000000-0010-0000-0000-000011000000}" name="13th" dataDxfId="285" totalsRowDxfId="284"/>
    <tableColumn id="18" xr3:uid="{00000000-0010-0000-0000-000012000000}" name="14th" dataDxfId="283" totalsRowDxfId="282"/>
    <tableColumn id="19" xr3:uid="{00000000-0010-0000-0000-000013000000}" name="15th" dataDxfId="281" totalsRowDxfId="280"/>
    <tableColumn id="20" xr3:uid="{00000000-0010-0000-0000-000014000000}" name="16th" dataDxfId="279" totalsRowDxfId="278"/>
    <tableColumn id="21" xr3:uid="{00000000-0010-0000-0000-000015000000}" name="17th" dataDxfId="277" totalsRowDxfId="276"/>
  </tableColumns>
  <tableStyleInfo name="TableStyleLight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1:F14" totalsRowShown="0" headerRowDxfId="7" dataDxfId="6">
  <autoFilter ref="A1:F14" xr:uid="{00000000-0009-0000-0100-000004000000}"/>
  <tableColumns count="6">
    <tableColumn id="1" xr3:uid="{00000000-0010-0000-0500-000001000000}" name="Conference/ Forum Name" dataDxfId="5"/>
    <tableColumn id="2" xr3:uid="{00000000-0010-0000-0500-000002000000}" name="Lead Organization" dataDxfId="4"/>
    <tableColumn id="3" xr3:uid="{00000000-0010-0000-0500-000003000000}" name="Frequency of Occurance" dataDxfId="3"/>
    <tableColumn id="4" xr3:uid="{00000000-0010-0000-0500-000004000000}" name="Website" dataDxfId="2"/>
    <tableColumn id="7" xr3:uid="{00000000-0010-0000-0500-000007000000}" name="Last Accessed" dataDxfId="1"/>
    <tableColumn id="6" xr3:uid="{00000000-0010-0000-0500-000006000000}" name="Notes" dataDxfId="0"/>
  </tableColumns>
  <tableStyleInfo name="TableStyleLight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H236" totalsRowShown="0" headerRowDxfId="236" dataDxfId="234" headerRowBorderDxfId="235" tableBorderDxfId="233">
  <autoFilter ref="A1:H236" xr:uid="{00000000-0009-0000-0100-000001000000}"/>
  <sortState xmlns:xlrd2="http://schemas.microsoft.com/office/spreadsheetml/2017/richdata2" ref="A2:H236">
    <sortCondition descending="1" ref="E1:E236"/>
  </sortState>
  <tableColumns count="8">
    <tableColumn id="1" xr3:uid="{00000000-0010-0000-0100-000001000000}" name="Name" dataDxfId="232"/>
    <tableColumn id="2" xr3:uid="{00000000-0010-0000-0100-000002000000}" name="Focus" dataDxfId="231"/>
    <tableColumn id="3" xr3:uid="{00000000-0010-0000-0100-000003000000}" name="Type" dataDxfId="230"/>
    <tableColumn id="4" xr3:uid="{00000000-0010-0000-0100-000004000000}" name="Website" dataDxfId="229" dataCellStyle="Hyperlink"/>
    <tableColumn id="5" xr3:uid="{00000000-0010-0000-0100-000005000000}" name="Information Completed?" dataDxfId="228"/>
    <tableColumn id="7" xr3:uid="{00000000-0010-0000-0100-000007000000}" name="Parent Organization/Initiative" dataDxfId="227"/>
    <tableColumn id="8" xr3:uid="{00000000-0010-0000-0100-000008000000}" name="Issue" dataDxfId="226"/>
    <tableColumn id="6" xr3:uid="{00000000-0010-0000-0100-000006000000}" name="Date Accessed" dataDxfId="225"/>
  </tableColumns>
  <tableStyleInfo name="TableStyleLight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DCE9C77-DA12-184C-B7DC-910E83C28427}" name="Table716" displayName="Table716" ref="B63:E120" totalsRowShown="0" headerRowDxfId="213">
  <autoFilter ref="B63:E120" xr:uid="{D8E57DE9-B801-6B4C-95B0-5392FD7D45F5}"/>
  <sortState xmlns:xlrd2="http://schemas.microsoft.com/office/spreadsheetml/2017/richdata2" ref="B64:E120">
    <sortCondition descending="1" ref="E63:E120"/>
  </sortState>
  <tableColumns count="4">
    <tableColumn id="1" xr3:uid="{A847E38E-E354-404B-B6AD-9FC6AE5777EA}" name="Organization" dataDxfId="212"/>
    <tableColumn id="2" xr3:uid="{0EE3CB68-D03C-654C-8446-C73047472DC8}" name="Listed" dataDxfId="211"/>
    <tableColumn id="3" xr3:uid="{B5F2EBDE-C979-A343-AA91-34FFE7AFAC43}" name="Tagged" dataDxfId="210"/>
    <tableColumn id="4" xr3:uid="{9CA67FE2-3797-3641-97C2-C4A04002F562}" name="Total" dataDxfId="209">
      <calculatedColumnFormula>SUM(Table716[[#This Row],[Listed]:[Tagged]])</calculatedColumnFormula>
    </tableColumn>
  </tableColumns>
  <tableStyleInfo name="TableStyleLight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81561ED-C3FB-8141-9ABE-8D2CEF218055}" name="Table7" displayName="Table7" ref="A2:A675" totalsRowShown="0" headerRowDxfId="204" dataDxfId="203">
  <autoFilter ref="A2:A675" xr:uid="{B1B927C9-53F0-D746-8BE0-970377B5F76A}"/>
  <sortState xmlns:xlrd2="http://schemas.microsoft.com/office/spreadsheetml/2017/richdata2" ref="A3:A670">
    <sortCondition ref="A2:A670"/>
  </sortState>
  <tableColumns count="1">
    <tableColumn id="1" xr3:uid="{9798BEDD-B111-9041-BD94-25997A1966C4}" name="Funders" dataDxfId="202"/>
  </tableColumns>
  <tableStyleInfo name="TableStyleLight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7EF6637-3A05-2346-9A00-B68AB00439E9}" name="Table8" displayName="Table8" ref="E2:F85" totalsRowShown="0" headerRowDxfId="201" dataDxfId="200">
  <autoFilter ref="E2:F85" xr:uid="{8D3E1091-A14F-4845-B9BD-C498E04B2949}"/>
  <sortState xmlns:xlrd2="http://schemas.microsoft.com/office/spreadsheetml/2017/richdata2" ref="E3:F85">
    <sortCondition descending="1" ref="F2:F85"/>
  </sortState>
  <tableColumns count="2">
    <tableColumn id="1" xr3:uid="{1526A317-0706-814F-90B1-31E6AC59B129}" name="Funders" dataDxfId="199"/>
    <tableColumn id="2" xr3:uid="{6B1FC311-6DE8-814A-B6FB-95930A90DB20}" name="Mentions" dataDxfId="198"/>
  </tableColumns>
  <tableStyleInfo name="TableStyleLight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D26C884-79A8-A347-B299-03403D6E8F51}" name="Table810" displayName="Table810" ref="H2:I73" totalsRowShown="0" headerRowDxfId="197" dataDxfId="196">
  <autoFilter ref="H2:I73" xr:uid="{D58ADF7D-90AA-E04F-B4E4-22A2BC186DB5}"/>
  <sortState xmlns:xlrd2="http://schemas.microsoft.com/office/spreadsheetml/2017/richdata2" ref="H3:I85">
    <sortCondition descending="1" ref="I2:I85"/>
  </sortState>
  <tableColumns count="2">
    <tableColumn id="1" xr3:uid="{43CC75DC-884B-2D4B-BFD0-56893CA7D71F}" name="Funders" dataDxfId="195"/>
    <tableColumn id="2" xr3:uid="{84F63FD8-DF3E-7849-B58A-BA3C5B099518}" name="Mentions" dataDxfId="194"/>
  </tableColumns>
  <tableStyleInfo name="TableStyleLight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FB22FDD-4489-2447-BF20-D2CA1DF8D184}" name="Table714" displayName="Table714" ref="C2:C390" totalsRowShown="0" headerRowDxfId="193" dataDxfId="192">
  <autoFilter ref="C2:C390" xr:uid="{C0CF6853-7585-C44C-95D2-9FB219E5932F}"/>
  <tableColumns count="1">
    <tableColumn id="1" xr3:uid="{BFA9D798-9AFC-2443-8826-3820BF2D8AF2}" name="Funders" dataDxfId="191"/>
  </tableColumns>
  <tableStyleInfo name="TableStyleLight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1:K1247" totalsRowShown="0" headerRowDxfId="160" dataDxfId="158" headerRowBorderDxfId="159">
  <autoFilter ref="A1:K1247" xr:uid="{00000000-0009-0000-0100-000002000000}"/>
  <sortState xmlns:xlrd2="http://schemas.microsoft.com/office/spreadsheetml/2017/richdata2" ref="A2:K1247">
    <sortCondition ref="A1:A1247"/>
  </sortState>
  <tableColumns count="11">
    <tableColumn id="1" xr3:uid="{00000000-0010-0000-0300-000001000000}" name="Salish Sea Organization" dataDxfId="157"/>
    <tableColumn id="2" xr3:uid="{00000000-0010-0000-0300-000002000000}" name="Surname" dataDxfId="156"/>
    <tableColumn id="3" xr3:uid="{00000000-0010-0000-0300-000003000000}" name="Given Name" dataDxfId="155"/>
    <tableColumn id="4" xr3:uid="{00000000-0010-0000-0300-000004000000}" name="Full Name" dataDxfId="154">
      <calculatedColumnFormula>C2&amp;" "&amp;B2</calculatedColumnFormula>
    </tableColumn>
    <tableColumn id="6" xr3:uid="{00000000-0010-0000-0300-000006000000}" name="Board Member?" dataDxfId="153"/>
    <tableColumn id="7" xr3:uid="{00000000-0010-0000-0300-000007000000}" name="Primary Position within Organization" dataDxfId="152"/>
    <tableColumn id="8" xr3:uid="{00000000-0010-0000-0300-000008000000}" name="Secondary Position" dataDxfId="151"/>
    <tableColumn id="9" xr3:uid="{00000000-0010-0000-0300-000009000000}" name="Other Key Positions" dataDxfId="150"/>
    <tableColumn id="10" xr3:uid="{00000000-0010-0000-0300-00000A000000}" name="Other Key Position Organization" dataDxfId="149"/>
    <tableColumn id="11" xr3:uid="{00000000-0010-0000-0300-00000B000000}" name="Position 2" dataDxfId="148"/>
    <tableColumn id="12" xr3:uid="{00000000-0010-0000-0300-00000C000000}" name="Other Organization 2" dataDxfId="147"/>
  </tableColumns>
  <tableStyleInfo name="TableStyleLight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A1:I40" totalsRowShown="0" headerRowDxfId="21" dataDxfId="19" headerRowBorderDxfId="20" tableBorderDxfId="18" totalsRowBorderDxfId="17">
  <autoFilter ref="A1:I40" xr:uid="{00000000-0009-0000-0100-000003000000}"/>
  <sortState xmlns:xlrd2="http://schemas.microsoft.com/office/spreadsheetml/2017/richdata2" ref="A2:I40">
    <sortCondition ref="A1:A40"/>
  </sortState>
  <tableColumns count="9">
    <tableColumn id="1" xr3:uid="{00000000-0010-0000-0400-000001000000}" name="Surname" dataDxfId="16"/>
    <tableColumn id="2" xr3:uid="{00000000-0010-0000-0400-000002000000}" name="Given Name" dataDxfId="15"/>
    <tableColumn id="3" xr3:uid="{00000000-0010-0000-0400-000003000000}" name="Full Name" dataDxfId="14">
      <calculatedColumnFormula>B2&amp;" "&amp;A2</calculatedColumnFormula>
    </tableColumn>
    <tableColumn id="4" xr3:uid="{00000000-0010-0000-0400-000004000000}" name="Organization 1" dataDxfId="13"/>
    <tableColumn id="5" xr3:uid="{00000000-0010-0000-0400-000005000000}" name="Role" dataDxfId="12"/>
    <tableColumn id="6" xr3:uid="{00000000-0010-0000-0400-000006000000}" name="Organization 2" dataDxfId="11"/>
    <tableColumn id="7" xr3:uid="{00000000-0010-0000-0400-000007000000}" name="Role2" dataDxfId="10"/>
    <tableColumn id="8" xr3:uid="{00000000-0010-0000-0400-000008000000}" name="Organization 3" dataDxfId="9"/>
    <tableColumn id="9" xr3:uid="{00000000-0010-0000-0400-000009000000}" name="Role3" dataDxfId="8"/>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32" dT="2020-10-15T18:14:41.89" personId="{2E59A6F8-0C1A-7242-B2C8-1757F4EFED9F}" id="{06FB0C81-C98C-E14B-9EF9-CF14E8F55073}">
    <text>This figure is skewed significantly by Natural Resources Defense Council (700+ employees) and by Nature Conservancy Canada (220+ employees)</text>
  </threadedComment>
</ThreadedComment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17" Type="http://schemas.openxmlformats.org/officeDocument/2006/relationships/hyperlink" Target="https://johndowerlab.com/" TargetMode="External"/><Relationship Id="rId21" Type="http://schemas.openxmlformats.org/officeDocument/2006/relationships/hyperlink" Target="https://orcaspirit.com/sustainability/supporting-research-conservation/" TargetMode="External"/><Relationship Id="rId42" Type="http://schemas.openxmlformats.org/officeDocument/2006/relationships/hyperlink" Target="https://sanjuans.org/" TargetMode="External"/><Relationship Id="rId63" Type="http://schemas.openxmlformats.org/officeDocument/2006/relationships/hyperlink" Target="https://tidescanada.org/" TargetMode="External"/><Relationship Id="rId84" Type="http://schemas.openxmlformats.org/officeDocument/2006/relationships/hyperlink" Target="http://pacshell.org/" TargetMode="External"/><Relationship Id="rId138" Type="http://schemas.openxmlformats.org/officeDocument/2006/relationships/hyperlink" Target="https://www.georgiabasin.ca/" TargetMode="External"/><Relationship Id="rId159" Type="http://schemas.openxmlformats.org/officeDocument/2006/relationships/hyperlink" Target="https://seagrassconservation.org/" TargetMode="External"/><Relationship Id="rId170" Type="http://schemas.openxmlformats.org/officeDocument/2006/relationships/hyperlink" Target="https://www.pnwsalmoncenter.org/" TargetMode="External"/><Relationship Id="rId191" Type="http://schemas.openxmlformats.org/officeDocument/2006/relationships/hyperlink" Target="https://www.n-sea.org/" TargetMode="External"/><Relationship Id="rId205" Type="http://schemas.openxmlformats.org/officeDocument/2006/relationships/hyperlink" Target="https://frasersalmon.ca/" TargetMode="External"/><Relationship Id="rId107" Type="http://schemas.openxmlformats.org/officeDocument/2006/relationships/hyperlink" Target="https://www.sfu.ca/rem/copelab.html" TargetMode="External"/><Relationship Id="rId11" Type="http://schemas.openxmlformats.org/officeDocument/2006/relationships/hyperlink" Target="https://www.psf.ca/about" TargetMode="External"/><Relationship Id="rId32" Type="http://schemas.openxmlformats.org/officeDocument/2006/relationships/hyperlink" Target="https://www.portvancouver.com/" TargetMode="External"/><Relationship Id="rId53" Type="http://schemas.openxmlformats.org/officeDocument/2006/relationships/hyperlink" Target="https://www.stewardshippartners.org/" TargetMode="External"/><Relationship Id="rId74" Type="http://schemas.openxmlformats.org/officeDocument/2006/relationships/hyperlink" Target="https://www.hakai.org/" TargetMode="External"/><Relationship Id="rId128" Type="http://schemas.openxmlformats.org/officeDocument/2006/relationships/hyperlink" Target="http://www.coastalwatershedinstitute.org/" TargetMode="External"/><Relationship Id="rId149" Type="http://schemas.openxmlformats.org/officeDocument/2006/relationships/hyperlink" Target="https://projectwatershed.ca/about-us/" TargetMode="External"/><Relationship Id="rId5" Type="http://schemas.openxmlformats.org/officeDocument/2006/relationships/hyperlink" Target="https://www.seadocsociety.org/" TargetMode="External"/><Relationship Id="rId95" Type="http://schemas.openxmlformats.org/officeDocument/2006/relationships/hyperlink" Target="http://hccc.wa.gov/" TargetMode="External"/><Relationship Id="rId160" Type="http://schemas.openxmlformats.org/officeDocument/2006/relationships/hyperlink" Target="https://seashepherd.org/" TargetMode="External"/><Relationship Id="rId181" Type="http://schemas.openxmlformats.org/officeDocument/2006/relationships/hyperlink" Target="https://raventrust.com/" TargetMode="External"/><Relationship Id="rId216" Type="http://schemas.openxmlformats.org/officeDocument/2006/relationships/hyperlink" Target="https://nwifc.org/" TargetMode="External"/><Relationship Id="rId22" Type="http://schemas.openxmlformats.org/officeDocument/2006/relationships/hyperlink" Target="https://sidneywhalewatching.com/conservation/" TargetMode="External"/><Relationship Id="rId43" Type="http://schemas.openxmlformats.org/officeDocument/2006/relationships/hyperlink" Target="http://killerwhaletales.org/" TargetMode="External"/><Relationship Id="rId64" Type="http://schemas.openxmlformats.org/officeDocument/2006/relationships/hyperlink" Target="https://salmoncoast.org/" TargetMode="External"/><Relationship Id="rId118" Type="http://schemas.openxmlformats.org/officeDocument/2006/relationships/hyperlink" Target="https://baumlab.weebly.com/research.html" TargetMode="External"/><Relationship Id="rId139" Type="http://schemas.openxmlformats.org/officeDocument/2006/relationships/hyperlink" Target="http://www.gicel.ca/" TargetMode="External"/><Relationship Id="rId85" Type="http://schemas.openxmlformats.org/officeDocument/2006/relationships/hyperlink" Target="https://saltspringconservancy.ca/" TargetMode="External"/><Relationship Id="rId150" Type="http://schemas.openxmlformats.org/officeDocument/2006/relationships/hyperlink" Target="https://www.protectpacificnw.org/" TargetMode="External"/><Relationship Id="rId171" Type="http://schemas.openxmlformats.org/officeDocument/2006/relationships/hyperlink" Target="https://worldfish.org/" TargetMode="External"/><Relationship Id="rId192" Type="http://schemas.openxmlformats.org/officeDocument/2006/relationships/hyperlink" Target="http://www.skagitfisheries.org/" TargetMode="External"/><Relationship Id="rId206" Type="http://schemas.openxmlformats.org/officeDocument/2006/relationships/hyperlink" Target="https://www.nrdc.org/" TargetMode="External"/><Relationship Id="rId12" Type="http://schemas.openxmlformats.org/officeDocument/2006/relationships/hyperlink" Target="https://www.nwf.org/Northern-Rockies-and-Pacific-Region" TargetMode="External"/><Relationship Id="rId33" Type="http://schemas.openxmlformats.org/officeDocument/2006/relationships/hyperlink" Target="https://www.sealegacy.org/" TargetMode="External"/><Relationship Id="rId108" Type="http://schemas.openxmlformats.org/officeDocument/2006/relationships/hyperlink" Target="https://bcwhalewatchingtours.com/" TargetMode="External"/><Relationship Id="rId129" Type="http://schemas.openxmlformats.org/officeDocument/2006/relationships/hyperlink" Target="http://communitiesprotectingourcoast.org/" TargetMode="External"/><Relationship Id="rId54" Type="http://schemas.openxmlformats.org/officeDocument/2006/relationships/hyperlink" Target="http://salmonforsooke.ca/" TargetMode="External"/><Relationship Id="rId75" Type="http://schemas.openxmlformats.org/officeDocument/2006/relationships/hyperlink" Target="https://ocean.org/" TargetMode="External"/><Relationship Id="rId96" Type="http://schemas.openxmlformats.org/officeDocument/2006/relationships/hyperlink" Target="http://www.westcentrallio.org/" TargetMode="External"/><Relationship Id="rId140" Type="http://schemas.openxmlformats.org/officeDocument/2006/relationships/hyperlink" Target="https://www.madrona.org/" TargetMode="External"/><Relationship Id="rId161" Type="http://schemas.openxmlformats.org/officeDocument/2006/relationships/hyperlink" Target="https://www.sierraclub.org/washington" TargetMode="External"/><Relationship Id="rId182" Type="http://schemas.openxmlformats.org/officeDocument/2006/relationships/hyperlink" Target="https://nativefishsociety.org/" TargetMode="External"/><Relationship Id="rId217" Type="http://schemas.openxmlformats.org/officeDocument/2006/relationships/hyperlink" Target="https://www.oceanchampions.org/" TargetMode="External"/><Relationship Id="rId6" Type="http://schemas.openxmlformats.org/officeDocument/2006/relationships/hyperlink" Target="https://www.wildernesscommittee.org/" TargetMode="External"/><Relationship Id="rId23" Type="http://schemas.openxmlformats.org/officeDocument/2006/relationships/hyperlink" Target="https://vancouverwhalewatch.com/responsibility.html" TargetMode="External"/><Relationship Id="rId119" Type="http://schemas.openxmlformats.org/officeDocument/2006/relationships/hyperlink" Target="http://uvicspectral.com/" TargetMode="External"/><Relationship Id="rId44" Type="http://schemas.openxmlformats.org/officeDocument/2006/relationships/hyperlink" Target="http://oceansinitiative.org/" TargetMode="External"/><Relationship Id="rId65" Type="http://schemas.openxmlformats.org/officeDocument/2006/relationships/hyperlink" Target="https://www.midsoundfisheries.org/" TargetMode="External"/><Relationship Id="rId86" Type="http://schemas.openxmlformats.org/officeDocument/2006/relationships/hyperlink" Target="https://www.penderpod.ca/" TargetMode="External"/><Relationship Id="rId130" Type="http://schemas.openxmlformats.org/officeDocument/2006/relationships/hyperlink" Target="https://www.conservationnw.org/" TargetMode="External"/><Relationship Id="rId151" Type="http://schemas.openxmlformats.org/officeDocument/2006/relationships/hyperlink" Target="https://www.pugetsoundstreambenthos.org/" TargetMode="External"/><Relationship Id="rId172" Type="http://schemas.openxmlformats.org/officeDocument/2006/relationships/hyperlink" Target="https://salishsearesearchcenter.wordpress.com/" TargetMode="External"/><Relationship Id="rId193" Type="http://schemas.openxmlformats.org/officeDocument/2006/relationships/hyperlink" Target="http://www.soundsalmonsolutions.org/" TargetMode="External"/><Relationship Id="rId207" Type="http://schemas.openxmlformats.org/officeDocument/2006/relationships/hyperlink" Target="https://bccf.com/welcome" TargetMode="External"/><Relationship Id="rId13" Type="http://schemas.openxmlformats.org/officeDocument/2006/relationships/hyperlink" Target="https://www.urbanwaters.org/" TargetMode="External"/><Relationship Id="rId109" Type="http://schemas.openxmlformats.org/officeDocument/2006/relationships/hyperlink" Target="https://www.watchwhales.com/" TargetMode="External"/><Relationship Id="rId34" Type="http://schemas.openxmlformats.org/officeDocument/2006/relationships/hyperlink" Target="https://sierraclub.bc.ca/campaigns/" TargetMode="External"/><Relationship Id="rId55" Type="http://schemas.openxmlformats.org/officeDocument/2006/relationships/hyperlink" Target="http://www.sseacenter.org/" TargetMode="External"/><Relationship Id="rId76" Type="http://schemas.openxmlformats.org/officeDocument/2006/relationships/hyperlink" Target="https://mayneconservancy.ca/" TargetMode="External"/><Relationship Id="rId97" Type="http://schemas.openxmlformats.org/officeDocument/2006/relationships/hyperlink" Target="http://www.straiternlio.org/" TargetMode="External"/><Relationship Id="rId120" Type="http://schemas.openxmlformats.org/officeDocument/2006/relationships/hyperlink" Target="https://meopar.ca/" TargetMode="External"/><Relationship Id="rId141" Type="http://schemas.openxmlformats.org/officeDocument/2006/relationships/hyperlink" Target="https://restoringolympicpeninsulasalmon.org/about/" TargetMode="External"/><Relationship Id="rId7" Type="http://schemas.openxmlformats.org/officeDocument/2006/relationships/hyperlink" Target="https://www.studentsforthesalishsea.org/" TargetMode="External"/><Relationship Id="rId162" Type="http://schemas.openxmlformats.org/officeDocument/2006/relationships/hyperlink" Target="https://spsseg.org/" TargetMode="External"/><Relationship Id="rId183" Type="http://schemas.openxmlformats.org/officeDocument/2006/relationships/hyperlink" Target="https://coastalfirstnations.ca/our-environment/programs/coastal-guardian-watchmen-support/" TargetMode="External"/><Relationship Id="rId218" Type="http://schemas.openxmlformats.org/officeDocument/2006/relationships/hyperlink" Target="https://waterbucket.ca/" TargetMode="External"/><Relationship Id="rId24" Type="http://schemas.openxmlformats.org/officeDocument/2006/relationships/hyperlink" Target="https://www.vancouverislandwhalewatch.com/our-commitment-to-conservation" TargetMode="External"/><Relationship Id="rId45" Type="http://schemas.openxmlformats.org/officeDocument/2006/relationships/hyperlink" Target="https://www.orcaconservancy.org/" TargetMode="External"/><Relationship Id="rId66" Type="http://schemas.openxmlformats.org/officeDocument/2006/relationships/hyperlink" Target="https://salishseasciences.org/" TargetMode="External"/><Relationship Id="rId87" Type="http://schemas.openxmlformats.org/officeDocument/2006/relationships/hyperlink" Target="http://bowenislandconservancy.org/" TargetMode="External"/><Relationship Id="rId110" Type="http://schemas.openxmlformats.org/officeDocument/2006/relationships/hyperlink" Target="https://www.orcaprotection.org/" TargetMode="External"/><Relationship Id="rId131" Type="http://schemas.openxmlformats.org/officeDocument/2006/relationships/hyperlink" Target="http://www.cowichanlandtrust.ca/" TargetMode="External"/><Relationship Id="rId152" Type="http://schemas.openxmlformats.org/officeDocument/2006/relationships/hyperlink" Target="https://www.psrc.org/" TargetMode="External"/><Relationship Id="rId173" Type="http://schemas.openxmlformats.org/officeDocument/2006/relationships/hyperlink" Target="https://www.psc.org/" TargetMode="External"/><Relationship Id="rId194" Type="http://schemas.openxmlformats.org/officeDocument/2006/relationships/hyperlink" Target="https://www.re-sources.org/" TargetMode="External"/><Relationship Id="rId208" Type="http://schemas.openxmlformats.org/officeDocument/2006/relationships/hyperlink" Target="https://bcwf.bc.ca/" TargetMode="External"/><Relationship Id="rId14" Type="http://schemas.openxmlformats.org/officeDocument/2006/relationships/hyperlink" Target="http://coalitiontoprotectpugetsoundhabitat.org/" TargetMode="External"/><Relationship Id="rId35" Type="http://schemas.openxmlformats.org/officeDocument/2006/relationships/hyperlink" Target="https://whalemuseum.org/" TargetMode="External"/><Relationship Id="rId56" Type="http://schemas.openxmlformats.org/officeDocument/2006/relationships/hyperlink" Target="https://mersociety.org/" TargetMode="External"/><Relationship Id="rId77" Type="http://schemas.openxmlformats.org/officeDocument/2006/relationships/hyperlink" Target="https://www.conservancyhornbyisland.org/" TargetMode="External"/><Relationship Id="rId100" Type="http://schemas.openxmlformats.org/officeDocument/2006/relationships/hyperlink" Target="https://wecprotects.org/" TargetMode="External"/><Relationship Id="rId8" Type="http://schemas.openxmlformats.org/officeDocument/2006/relationships/hyperlink" Target="https://www.salishseacentre.org/" TargetMode="External"/><Relationship Id="rId98" Type="http://schemas.openxmlformats.org/officeDocument/2006/relationships/hyperlink" Target="https://www.islandcountywa.gov/Health/DNR/ILIO/Pages/Home.aspx" TargetMode="External"/><Relationship Id="rId121" Type="http://schemas.openxmlformats.org/officeDocument/2006/relationships/hyperlink" Target="https://davidsuzuki.org/our-work/oceans/" TargetMode="External"/><Relationship Id="rId142" Type="http://schemas.openxmlformats.org/officeDocument/2006/relationships/hyperlink" Target="https://www.nwstraits.org/" TargetMode="External"/><Relationship Id="rId163" Type="http://schemas.openxmlformats.org/officeDocument/2006/relationships/hyperlink" Target="http://www.sustainablenorthwest.org/" TargetMode="External"/><Relationship Id="rId184" Type="http://schemas.openxmlformats.org/officeDocument/2006/relationships/hyperlink" Target="https://coastalresilience.org/" TargetMode="External"/><Relationship Id="rId219" Type="http://schemas.openxmlformats.org/officeDocument/2006/relationships/hyperlink" Target="https://www.sustainableislands.ca/" TargetMode="External"/><Relationship Id="rId3" Type="http://schemas.openxmlformats.org/officeDocument/2006/relationships/hyperlink" Target="http://www.islandstrustconservancy.ca/" TargetMode="External"/><Relationship Id="rId214" Type="http://schemas.openxmlformats.org/officeDocument/2006/relationships/hyperlink" Target="http://hws.ekosystem.us/site/220" TargetMode="External"/><Relationship Id="rId25" Type="http://schemas.openxmlformats.org/officeDocument/2006/relationships/hyperlink" Target="https://oceanecoventures.com/conservation/" TargetMode="External"/><Relationship Id="rId46" Type="http://schemas.openxmlformats.org/officeDocument/2006/relationships/hyperlink" Target="http://www.orcanetwork.org/Main/" TargetMode="External"/><Relationship Id="rId67" Type="http://schemas.openxmlformats.org/officeDocument/2006/relationships/hyperlink" Target="https://www.psp.wa.gov/index.php" TargetMode="External"/><Relationship Id="rId116" Type="http://schemas.openxmlformats.org/officeDocument/2006/relationships/hyperlink" Target="http://coral.geog.uvic.ca/" TargetMode="External"/><Relationship Id="rId137" Type="http://schemas.openxmlformats.org/officeDocument/2006/relationships/hyperlink" Target="https://galianoconservancy.ca/" TargetMode="External"/><Relationship Id="rId158" Type="http://schemas.openxmlformats.org/officeDocument/2006/relationships/hyperlink" Target="https://salishsea.eos.ubc.ca/" TargetMode="External"/><Relationship Id="rId20" Type="http://schemas.openxmlformats.org/officeDocument/2006/relationships/hyperlink" Target="https://princeofwhales.com/conservation/" TargetMode="External"/><Relationship Id="rId41" Type="http://schemas.openxmlformats.org/officeDocument/2006/relationships/hyperlink" Target="http://www.cascadiaresearch.org/" TargetMode="External"/><Relationship Id="rId62" Type="http://schemas.openxmlformats.org/officeDocument/2006/relationships/hyperlink" Target="https://pcsga.org/" TargetMode="External"/><Relationship Id="rId83" Type="http://schemas.openxmlformats.org/officeDocument/2006/relationships/hyperlink" Target="http://www.wwu.edu/salishsea" TargetMode="External"/><Relationship Id="rId88" Type="http://schemas.openxmlformats.org/officeDocument/2006/relationships/hyperlink" Target="http://seecsaturna.ca/" TargetMode="External"/><Relationship Id="rId111" Type="http://schemas.openxmlformats.org/officeDocument/2006/relationships/hyperlink" Target="https://www.sanjuansafaris.com/about-us/conservation" TargetMode="External"/><Relationship Id="rId132" Type="http://schemas.openxmlformats.org/officeDocument/2006/relationships/hyperlink" Target="https://defenders.org/" TargetMode="External"/><Relationship Id="rId153" Type="http://schemas.openxmlformats.org/officeDocument/2006/relationships/hyperlink" Target="https://www.uvic.ca/socialsciences/geography/home/news/current/lauren-mcwhinnie-salish-sea-acousting-monitoring.php" TargetMode="External"/><Relationship Id="rId174" Type="http://schemas.openxmlformats.org/officeDocument/2006/relationships/hyperlink" Target="https://www.pskf.ca/" TargetMode="External"/><Relationship Id="rId179" Type="http://schemas.openxmlformats.org/officeDocument/2006/relationships/hyperlink" Target="https://oceanwatch.ca/bccoast/" TargetMode="External"/><Relationship Id="rId195" Type="http://schemas.openxmlformats.org/officeDocument/2006/relationships/hyperlink" Target="https://nativebrotherhood.ca/" TargetMode="External"/><Relationship Id="rId209" Type="http://schemas.openxmlformats.org/officeDocument/2006/relationships/hyperlink" Target="https://thewhaletrail.org/" TargetMode="External"/><Relationship Id="rId190" Type="http://schemas.openxmlformats.org/officeDocument/2006/relationships/hyperlink" Target="https://nosc.org/" TargetMode="External"/><Relationship Id="rId204" Type="http://schemas.openxmlformats.org/officeDocument/2006/relationships/hyperlink" Target="https://watershedwatch.ca/" TargetMode="External"/><Relationship Id="rId220" Type="http://schemas.openxmlformats.org/officeDocument/2006/relationships/hyperlink" Target="https://www.fraserbasin.bc.ca/" TargetMode="External"/><Relationship Id="rId225" Type="http://schemas.openxmlformats.org/officeDocument/2006/relationships/table" Target="../tables/table2.xml"/><Relationship Id="rId15" Type="http://schemas.openxmlformats.org/officeDocument/2006/relationships/hyperlink" Target="https://pugetsoundkeeper.org/" TargetMode="External"/><Relationship Id="rId36" Type="http://schemas.openxmlformats.org/officeDocument/2006/relationships/hyperlink" Target="http://www.pacname.org/" TargetMode="External"/><Relationship Id="rId57" Type="http://schemas.openxmlformats.org/officeDocument/2006/relationships/hyperlink" Target="https://www.salish.org/" TargetMode="External"/><Relationship Id="rId106" Type="http://schemas.openxmlformats.org/officeDocument/2006/relationships/hyperlink" Target="http://sogdatacentre.ca/" TargetMode="External"/><Relationship Id="rId127" Type="http://schemas.openxmlformats.org/officeDocument/2006/relationships/hyperlink" Target="https://celp.org/" TargetMode="External"/><Relationship Id="rId10" Type="http://schemas.openxmlformats.org/officeDocument/2006/relationships/hyperlink" Target="https://seachangesociety.com/" TargetMode="External"/><Relationship Id="rId31" Type="http://schemas.openxmlformats.org/officeDocument/2006/relationships/hyperlink" Target="https://clearseas.org/en/about/" TargetMode="External"/><Relationship Id="rId52" Type="http://schemas.openxmlformats.org/officeDocument/2006/relationships/hyperlink" Target="http://soundaction.org/" TargetMode="External"/><Relationship Id="rId73" Type="http://schemas.openxmlformats.org/officeDocument/2006/relationships/hyperlink" Target="https://www.pacificwhalewatchassociation.com/conservation" TargetMode="External"/><Relationship Id="rId78" Type="http://schemas.openxmlformats.org/officeDocument/2006/relationships/hyperlink" Target="http://www.gambierc.ca/" TargetMode="External"/><Relationship Id="rId94" Type="http://schemas.openxmlformats.org/officeDocument/2006/relationships/hyperlink" Target="http://www.healthysouthsound.org/" TargetMode="External"/><Relationship Id="rId99" Type="http://schemas.openxmlformats.org/officeDocument/2006/relationships/hyperlink" Target="https://www.naturetrust.bc.ca/" TargetMode="External"/><Relationship Id="rId101" Type="http://schemas.openxmlformats.org/officeDocument/2006/relationships/hyperlink" Target="https://salishsea.eos.ubc.ca/" TargetMode="External"/><Relationship Id="rId122" Type="http://schemas.openxmlformats.org/officeDocument/2006/relationships/hyperlink" Target="https://www.vancouverbc.surfrider.org/" TargetMode="External"/><Relationship Id="rId143" Type="http://schemas.openxmlformats.org/officeDocument/2006/relationships/hyperlink" Target="https://oceanlegacy.ca/" TargetMode="External"/><Relationship Id="rId148" Type="http://schemas.openxmlformats.org/officeDocument/2006/relationships/hyperlink" Target="https://plasticoceans.org/" TargetMode="External"/><Relationship Id="rId164" Type="http://schemas.openxmlformats.org/officeDocument/2006/relationships/hyperlink" Target="https://www.wildsalmoncenter.org/" TargetMode="External"/><Relationship Id="rId169" Type="http://schemas.openxmlformats.org/officeDocument/2006/relationships/hyperlink" Target="https://www.sanjuanislandoutfitters.com/stewardship" TargetMode="External"/><Relationship Id="rId185" Type="http://schemas.openxmlformats.org/officeDocument/2006/relationships/hyperlink" Target="http://saanichinletprotection.org/" TargetMode="External"/><Relationship Id="rId4" Type="http://schemas.openxmlformats.org/officeDocument/2006/relationships/hyperlink" Target="http://www.natureconservancy.ca/en/where-we-work/british-columbia/our-work/salish-sea.html" TargetMode="External"/><Relationship Id="rId9" Type="http://schemas.openxmlformats.org/officeDocument/2006/relationships/hyperlink" Target="https://www.coastprotectors.ca/" TargetMode="External"/><Relationship Id="rId180" Type="http://schemas.openxmlformats.org/officeDocument/2006/relationships/hyperlink" Target="https://protectorsofthesalishsea.org/" TargetMode="External"/><Relationship Id="rId210" Type="http://schemas.openxmlformats.org/officeDocument/2006/relationships/hyperlink" Target="https://cpaws.org/" TargetMode="External"/><Relationship Id="rId215" Type="http://schemas.openxmlformats.org/officeDocument/2006/relationships/hyperlink" Target="https://www.govlink.org/watersheds/8/" TargetMode="External"/><Relationship Id="rId26" Type="http://schemas.openxmlformats.org/officeDocument/2006/relationships/hyperlink" Target="https://www.whaleresearch.com/orcasurveycenter" TargetMode="External"/><Relationship Id="rId47" Type="http://schemas.openxmlformats.org/officeDocument/2006/relationships/hyperlink" Target="https://www.orcarelief.org/" TargetMode="External"/><Relationship Id="rId68" Type="http://schemas.openxmlformats.org/officeDocument/2006/relationships/hyperlink" Target="http://www.coastsalishgathering.com/" TargetMode="External"/><Relationship Id="rId89" Type="http://schemas.openxmlformats.org/officeDocument/2006/relationships/hyperlink" Target="https://www.wwu.edu/spmc/index.shtml" TargetMode="External"/><Relationship Id="rId112" Type="http://schemas.openxmlformats.org/officeDocument/2006/relationships/hyperlink" Target="https://www.pugetsoundexpress.com/partners/" TargetMode="External"/><Relationship Id="rId133" Type="http://schemas.openxmlformats.org/officeDocument/2006/relationships/hyperlink" Target="https://www.earthlawcenter.org/" TargetMode="External"/><Relationship Id="rId154" Type="http://schemas.openxmlformats.org/officeDocument/2006/relationships/hyperlink" Target="http://ssamex.org/" TargetMode="External"/><Relationship Id="rId175" Type="http://schemas.openxmlformats.org/officeDocument/2006/relationships/hyperlink" Target="https://firelight.ca/" TargetMode="External"/><Relationship Id="rId196" Type="http://schemas.openxmlformats.org/officeDocument/2006/relationships/hyperlink" Target="https://www.bcnature.ca/" TargetMode="External"/><Relationship Id="rId200" Type="http://schemas.openxmlformats.org/officeDocument/2006/relationships/hyperlink" Target="https://www.whatcomcountymrc.org/" TargetMode="External"/><Relationship Id="rId16" Type="http://schemas.openxmlformats.org/officeDocument/2006/relationships/hyperlink" Target="http://www.kwiaht.org/index.htm" TargetMode="External"/><Relationship Id="rId221" Type="http://schemas.openxmlformats.org/officeDocument/2006/relationships/hyperlink" Target="https://www.natureconservancy.ca/en/" TargetMode="External"/><Relationship Id="rId37" Type="http://schemas.openxmlformats.org/officeDocument/2006/relationships/hyperlink" Target="https://www.gulfislandsalliance.ca/" TargetMode="External"/><Relationship Id="rId58" Type="http://schemas.openxmlformats.org/officeDocument/2006/relationships/hyperlink" Target="https://www.oceannetworks.ca/" TargetMode="External"/><Relationship Id="rId79" Type="http://schemas.openxmlformats.org/officeDocument/2006/relationships/hyperlink" Target="http://adims.ca/" TargetMode="External"/><Relationship Id="rId102" Type="http://schemas.openxmlformats.org/officeDocument/2006/relationships/hyperlink" Target="http://mmru.ubc.ca/" TargetMode="External"/><Relationship Id="rId123" Type="http://schemas.openxmlformats.org/officeDocument/2006/relationships/hyperlink" Target="https://seasmartschool.com/" TargetMode="External"/><Relationship Id="rId144" Type="http://schemas.openxmlformats.org/officeDocument/2006/relationships/hyperlink" Target="https://www.northwestenvironmentaladvocates.org/newblog/" TargetMode="External"/><Relationship Id="rId90" Type="http://schemas.openxmlformats.org/officeDocument/2006/relationships/hyperlink" Target="http://regionalfisheriescoalition.org/" TargetMode="External"/><Relationship Id="rId165" Type="http://schemas.openxmlformats.org/officeDocument/2006/relationships/hyperlink" Target="https://www.whalesvancouver.com/" TargetMode="External"/><Relationship Id="rId186" Type="http://schemas.openxmlformats.org/officeDocument/2006/relationships/hyperlink" Target="http://www.sccp.ca/about-south-coast-conservation-program" TargetMode="External"/><Relationship Id="rId211" Type="http://schemas.openxmlformats.org/officeDocument/2006/relationships/hyperlink" Target="https://www.wildorca.org/" TargetMode="External"/><Relationship Id="rId27" Type="http://schemas.openxmlformats.org/officeDocument/2006/relationships/hyperlink" Target="https://fvwc.chilliwackgraphicdesign.com/" TargetMode="External"/><Relationship Id="rId48" Type="http://schemas.openxmlformats.org/officeDocument/2006/relationships/hyperlink" Target="https://ptmsc.org/" TargetMode="External"/><Relationship Id="rId69" Type="http://schemas.openxmlformats.org/officeDocument/2006/relationships/hyperlink" Target="https://www.saturnamarineresearch.ca/" TargetMode="External"/><Relationship Id="rId113" Type="http://schemas.openxmlformats.org/officeDocument/2006/relationships/hyperlink" Target="http://www.orcasislandwhales.com/" TargetMode="External"/><Relationship Id="rId134" Type="http://schemas.openxmlformats.org/officeDocument/2006/relationships/hyperlink" Target="https://www.ecojustice.ca/" TargetMode="External"/><Relationship Id="rId80" Type="http://schemas.openxmlformats.org/officeDocument/2006/relationships/hyperlink" Target="https://www.gardensalishsea.org/" TargetMode="External"/><Relationship Id="rId155" Type="http://schemas.openxmlformats.org/officeDocument/2006/relationships/hyperlink" Target="https://salishseabiodiversity.org/" TargetMode="External"/><Relationship Id="rId176" Type="http://schemas.openxmlformats.org/officeDocument/2006/relationships/hyperlink" Target="https://orcawhalewatch.com/" TargetMode="External"/><Relationship Id="rId197" Type="http://schemas.openxmlformats.org/officeDocument/2006/relationships/hyperlink" Target="https://www.clallamcountymrc.org/" TargetMode="External"/><Relationship Id="rId201" Type="http://schemas.openxmlformats.org/officeDocument/2006/relationships/hyperlink" Target="https://www.sjcmrc.org/" TargetMode="External"/><Relationship Id="rId222" Type="http://schemas.openxmlformats.org/officeDocument/2006/relationships/hyperlink" Target="https://salishsearesearchc.wixsite.com/ssrc" TargetMode="External"/><Relationship Id="rId17" Type="http://schemas.openxmlformats.org/officeDocument/2006/relationships/hyperlink" Target="https://georgiastrait.org/" TargetMode="External"/><Relationship Id="rId38" Type="http://schemas.openxmlformats.org/officeDocument/2006/relationships/hyperlink" Target="http://wildfishconservancy.org/" TargetMode="External"/><Relationship Id="rId59" Type="http://schemas.openxmlformats.org/officeDocument/2006/relationships/hyperlink" Target="http://oceanliteracy.ca/" TargetMode="External"/><Relationship Id="rId103" Type="http://schemas.openxmlformats.org/officeDocument/2006/relationships/hyperlink" Target="http://ecodigm.org/" TargetMode="External"/><Relationship Id="rId124" Type="http://schemas.openxmlformats.org/officeDocument/2006/relationships/hyperlink" Target="https://www.wcel.org/blog/caring-salish-sea" TargetMode="External"/><Relationship Id="rId70" Type="http://schemas.openxmlformats.org/officeDocument/2006/relationships/hyperlink" Target="https://www.lffa.ca/" TargetMode="External"/><Relationship Id="rId91" Type="http://schemas.openxmlformats.org/officeDocument/2006/relationships/hyperlink" Target="https://www.vanaqua.org/" TargetMode="External"/><Relationship Id="rId145" Type="http://schemas.openxmlformats.org/officeDocument/2006/relationships/hyperlink" Target="https://www.pnamp.org/" TargetMode="External"/><Relationship Id="rId166" Type="http://schemas.openxmlformats.org/officeDocument/2006/relationships/hyperlink" Target="https://wondersofthesalishsea.com/" TargetMode="External"/><Relationship Id="rId187" Type="http://schemas.openxmlformats.org/officeDocument/2006/relationships/hyperlink" Target="https://wria1project.whatcomcounty.org/" TargetMode="External"/><Relationship Id="rId1" Type="http://schemas.openxmlformats.org/officeDocument/2006/relationships/hyperlink" Target="https://livingoceans.org/" TargetMode="External"/><Relationship Id="rId212" Type="http://schemas.openxmlformats.org/officeDocument/2006/relationships/hyperlink" Target="https://whalesanddolphinsbc.com/" TargetMode="External"/><Relationship Id="rId28" Type="http://schemas.openxmlformats.org/officeDocument/2006/relationships/hyperlink" Target="https://seaquaria.org/" TargetMode="External"/><Relationship Id="rId49" Type="http://schemas.openxmlformats.org/officeDocument/2006/relationships/hyperlink" Target="https://restorationfund.org/" TargetMode="External"/><Relationship Id="rId114" Type="http://schemas.openxmlformats.org/officeDocument/2006/relationships/hyperlink" Target="https://orcawhalewatch.com/" TargetMode="External"/><Relationship Id="rId60" Type="http://schemas.openxmlformats.org/officeDocument/2006/relationships/hyperlink" Target="https://www.cetussociety.org/" TargetMode="External"/><Relationship Id="rId81" Type="http://schemas.openxmlformats.org/officeDocument/2006/relationships/hyperlink" Target="http://www.penderconservancy.org/" TargetMode="External"/><Relationship Id="rId135" Type="http://schemas.openxmlformats.org/officeDocument/2006/relationships/hyperlink" Target="https://www.fraserriverkeeper.ca/" TargetMode="External"/><Relationship Id="rId156" Type="http://schemas.openxmlformats.org/officeDocument/2006/relationships/hyperlink" Target="https://wp.wwu.edu/bpri/salish-sea-environmental-governance/" TargetMode="External"/><Relationship Id="rId177" Type="http://schemas.openxmlformats.org/officeDocument/2006/relationships/hyperlink" Target="https://wildernessawareness.org/" TargetMode="External"/><Relationship Id="rId198" Type="http://schemas.openxmlformats.org/officeDocument/2006/relationships/hyperlink" Target="https://www.islandcountymrc.org/" TargetMode="External"/><Relationship Id="rId202" Type="http://schemas.openxmlformats.org/officeDocument/2006/relationships/hyperlink" Target="http://www.skagitmrc.org/" TargetMode="External"/><Relationship Id="rId223" Type="http://schemas.openxmlformats.org/officeDocument/2006/relationships/hyperlink" Target="https://www.squamishwatershed.com/" TargetMode="External"/><Relationship Id="rId18" Type="http://schemas.openxmlformats.org/officeDocument/2006/relationships/hyperlink" Target="http://www.salishsea.ca/" TargetMode="External"/><Relationship Id="rId39" Type="http://schemas.openxmlformats.org/officeDocument/2006/relationships/hyperlink" Target="https://www.washingtonnature.org/marine/coastalrestoration/main" TargetMode="External"/><Relationship Id="rId50" Type="http://schemas.openxmlformats.org/officeDocument/2006/relationships/hyperlink" Target="https://wp.wwu.edu/seacenter/about/" TargetMode="External"/><Relationship Id="rId104" Type="http://schemas.openxmlformats.org/officeDocument/2006/relationships/hyperlink" Target="https://www.zoology.ubc.ca/harleylab/" TargetMode="External"/><Relationship Id="rId125" Type="http://schemas.openxmlformats.org/officeDocument/2006/relationships/hyperlink" Target="https://www.againstportexpansion.org/" TargetMode="External"/><Relationship Id="rId146" Type="http://schemas.openxmlformats.org/officeDocument/2006/relationships/hyperlink" Target="https://www.pacificsciencecenter.org/" TargetMode="External"/><Relationship Id="rId167" Type="http://schemas.openxmlformats.org/officeDocument/2006/relationships/hyperlink" Target="https://www.worldwildlife.org/" TargetMode="External"/><Relationship Id="rId188" Type="http://schemas.openxmlformats.org/officeDocument/2006/relationships/hyperlink" Target="https://snohomishcountywa.gov/831/Local-Integrating-Organization" TargetMode="External"/><Relationship Id="rId71" Type="http://schemas.openxmlformats.org/officeDocument/2006/relationships/hyperlink" Target="http://www.beamreach.org/" TargetMode="External"/><Relationship Id="rId92" Type="http://schemas.openxmlformats.org/officeDocument/2006/relationships/hyperlink" Target="http://www.sanjuanlio.com/" TargetMode="External"/><Relationship Id="rId213" Type="http://schemas.openxmlformats.org/officeDocument/2006/relationships/hyperlink" Target="https://westernlaw.org/" TargetMode="External"/><Relationship Id="rId2" Type="http://schemas.openxmlformats.org/officeDocument/2006/relationships/hyperlink" Target="https://www.raincoast.org/" TargetMode="External"/><Relationship Id="rId29" Type="http://schemas.openxmlformats.org/officeDocument/2006/relationships/hyperlink" Target="https://stewardshipcentrebc.ca/" TargetMode="External"/><Relationship Id="rId40" Type="http://schemas.openxmlformats.org/officeDocument/2006/relationships/hyperlink" Target="https://nwstraitsfoundation.org/" TargetMode="External"/><Relationship Id="rId115" Type="http://schemas.openxmlformats.org/officeDocument/2006/relationships/hyperlink" Target="https://www.whiterockseatours.com/" TargetMode="External"/><Relationship Id="rId136" Type="http://schemas.openxmlformats.org/officeDocument/2006/relationships/hyperlink" Target="https://gafa.ca/" TargetMode="External"/><Relationship Id="rId157" Type="http://schemas.openxmlformats.org/officeDocument/2006/relationships/hyperlink" Target="https://faculty.washington.edu/pmacc/Research/mossea.html" TargetMode="External"/><Relationship Id="rId178" Type="http://schemas.openxmlformats.org/officeDocument/2006/relationships/hyperlink" Target="https://www.sws.org/" TargetMode="External"/><Relationship Id="rId61" Type="http://schemas.openxmlformats.org/officeDocument/2006/relationships/hyperlink" Target="https://orcalab.org/" TargetMode="External"/><Relationship Id="rId82" Type="http://schemas.openxmlformats.org/officeDocument/2006/relationships/hyperlink" Target="https://www.schoolofchange.ca/" TargetMode="External"/><Relationship Id="rId199" Type="http://schemas.openxmlformats.org/officeDocument/2006/relationships/hyperlink" Target="https://www.jeffersonmrc.org/" TargetMode="External"/><Relationship Id="rId203" Type="http://schemas.openxmlformats.org/officeDocument/2006/relationships/hyperlink" Target="https://www.snocomrc.org/" TargetMode="External"/><Relationship Id="rId19" Type="http://schemas.openxmlformats.org/officeDocument/2006/relationships/hyperlink" Target="https://www.eaglewingtours.com/how-you-have-helped-the-salish-sea-this-year/" TargetMode="External"/><Relationship Id="rId224" Type="http://schemas.openxmlformats.org/officeDocument/2006/relationships/hyperlink" Target="https://www.pnwmicroplastics.org/" TargetMode="External"/><Relationship Id="rId30" Type="http://schemas.openxmlformats.org/officeDocument/2006/relationships/hyperlink" Target="http://oilspilltaskforce.org/" TargetMode="External"/><Relationship Id="rId105" Type="http://schemas.openxmlformats.org/officeDocument/2006/relationships/hyperlink" Target="http://oceans.ubc.ca/hakai-coastal-initiative/" TargetMode="External"/><Relationship Id="rId126" Type="http://schemas.openxmlformats.org/officeDocument/2006/relationships/hyperlink" Target="https://www.bluewateradventures.ca/" TargetMode="External"/><Relationship Id="rId147" Type="http://schemas.openxmlformats.org/officeDocument/2006/relationships/hyperlink" Target="https://pacificwild.org/" TargetMode="External"/><Relationship Id="rId168" Type="http://schemas.openxmlformats.org/officeDocument/2006/relationships/hyperlink" Target="https://lltk.org/" TargetMode="External"/><Relationship Id="rId51" Type="http://schemas.openxmlformats.org/officeDocument/2006/relationships/hyperlink" Target="https://www.seattleaquarium.org/" TargetMode="External"/><Relationship Id="rId72" Type="http://schemas.openxmlformats.org/officeDocument/2006/relationships/hyperlink" Target="https://www.emeraldseasociety.ca/" TargetMode="External"/><Relationship Id="rId93" Type="http://schemas.openxmlformats.org/officeDocument/2006/relationships/hyperlink" Target="https://www.govlink.org/sc-puget-sound-action-area/Index.htm" TargetMode="External"/><Relationship Id="rId189" Type="http://schemas.openxmlformats.org/officeDocument/2006/relationships/hyperlink" Target="https://www.piercecountywa.gov/6341/PWR-LIO" TargetMode="Externa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hyperlink" Target="https://wp.wwu.edu/salishseaconference/" TargetMode="External"/><Relationship Id="rId13" Type="http://schemas.openxmlformats.org/officeDocument/2006/relationships/hyperlink" Target="https://washingtonstormwater.com/" TargetMode="External"/><Relationship Id="rId3" Type="http://schemas.openxmlformats.org/officeDocument/2006/relationships/hyperlink" Target="https://marinemammalscience.org/conference/2021-world-marine-mammal-science-conference/" TargetMode="External"/><Relationship Id="rId7" Type="http://schemas.openxmlformats.org/officeDocument/2006/relationships/hyperlink" Target="https://conservancy.bc.ca/2016/04/2016-gulf-islands-conservation-conference-on-mayne-island/" TargetMode="External"/><Relationship Id="rId12" Type="http://schemas.openxmlformats.org/officeDocument/2006/relationships/hyperlink" Target="http://seattle.gogreenconference.net/" TargetMode="External"/><Relationship Id="rId2" Type="http://schemas.openxmlformats.org/officeDocument/2006/relationships/hyperlink" Target="https://www.nwstraits.org/2019-mrc-conference" TargetMode="External"/><Relationship Id="rId1" Type="http://schemas.openxmlformats.org/officeDocument/2006/relationships/hyperlink" Target="http://oceanliteracy.ca/" TargetMode="External"/><Relationship Id="rId6" Type="http://schemas.openxmlformats.org/officeDocument/2006/relationships/hyperlink" Target="https://www.nebc.org/event/4th-annual-pacific-northwest-environmental-industry-summit/" TargetMode="External"/><Relationship Id="rId11" Type="http://schemas.openxmlformats.org/officeDocument/2006/relationships/hyperlink" Target="https://ssequityandjustice.weebly.com/" TargetMode="External"/><Relationship Id="rId5" Type="http://schemas.openxmlformats.org/officeDocument/2006/relationships/hyperlink" Target="https://botanicgardens.uw.edu/education/adults/conferences-symposia/ecological-restoration-symposium/" TargetMode="External"/><Relationship Id="rId10" Type="http://schemas.openxmlformats.org/officeDocument/2006/relationships/hyperlink" Target="http://oilspilltaskforce.org/task-force-events/salish-sea-forum/" TargetMode="External"/><Relationship Id="rId4" Type="http://schemas.openxmlformats.org/officeDocument/2006/relationships/hyperlink" Target="https://esac.ca/annual-conference/" TargetMode="External"/><Relationship Id="rId9" Type="http://schemas.openxmlformats.org/officeDocument/2006/relationships/hyperlink" Target="https://www.nwclimateconference.org/" TargetMode="Externa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5"/>
  <sheetViews>
    <sheetView tabSelected="1" zoomScale="86" workbookViewId="0">
      <selection activeCell="A2" sqref="A2"/>
    </sheetView>
  </sheetViews>
  <sheetFormatPr baseColWidth="10" defaultColWidth="11" defaultRowHeight="16" x14ac:dyDescent="0.2"/>
  <cols>
    <col min="1" max="1" width="19" style="179" bestFit="1" customWidth="1"/>
    <col min="2" max="2" width="23" style="179" bestFit="1" customWidth="1"/>
    <col min="3" max="3" width="18.83203125" style="205" customWidth="1"/>
    <col min="4" max="4" width="24.1640625" style="205" customWidth="1"/>
    <col min="5" max="5" width="60.33203125" style="179" bestFit="1" customWidth="1"/>
    <col min="6" max="6" width="49" style="179" bestFit="1" customWidth="1"/>
    <col min="7" max="7" width="51.33203125" style="179" bestFit="1" customWidth="1"/>
    <col min="8" max="8" width="46.33203125" style="179" bestFit="1" customWidth="1"/>
    <col min="9" max="9" width="57" style="179" bestFit="1" customWidth="1"/>
    <col min="10" max="10" width="42.6640625" style="179" bestFit="1" customWidth="1"/>
    <col min="11" max="11" width="47.6640625" style="179" bestFit="1" customWidth="1"/>
    <col min="12" max="12" width="24.6640625" style="179" bestFit="1" customWidth="1"/>
    <col min="13" max="13" width="30.6640625" style="179" bestFit="1" customWidth="1"/>
    <col min="14" max="14" width="42.1640625" style="179" bestFit="1" customWidth="1"/>
    <col min="15" max="15" width="25.33203125" style="179" bestFit="1" customWidth="1"/>
    <col min="16" max="16" width="19.83203125" style="179" bestFit="1" customWidth="1"/>
    <col min="17" max="17" width="26.33203125" style="179" bestFit="1" customWidth="1"/>
    <col min="18" max="18" width="11" style="179"/>
    <col min="19" max="19" width="22.6640625" style="179" bestFit="1" customWidth="1"/>
    <col min="20" max="20" width="34" style="179" bestFit="1" customWidth="1"/>
    <col min="21" max="21" width="22.83203125" style="179" bestFit="1" customWidth="1"/>
    <col min="22" max="16384" width="11" style="179"/>
  </cols>
  <sheetData>
    <row r="1" spans="1:21" s="203" customFormat="1" x14ac:dyDescent="0.2">
      <c r="A1" s="203" t="s">
        <v>3211</v>
      </c>
      <c r="B1" s="203" t="s">
        <v>3212</v>
      </c>
      <c r="C1" s="204" t="s">
        <v>3213</v>
      </c>
      <c r="D1" s="204" t="s">
        <v>3214</v>
      </c>
      <c r="E1" s="203" t="s">
        <v>3215</v>
      </c>
      <c r="F1" s="203" t="s">
        <v>3216</v>
      </c>
      <c r="G1" s="203" t="s">
        <v>3217</v>
      </c>
      <c r="H1" s="203" t="s">
        <v>3218</v>
      </c>
      <c r="I1" s="203" t="s">
        <v>3219</v>
      </c>
      <c r="J1" s="203" t="s">
        <v>3220</v>
      </c>
      <c r="K1" s="203" t="s">
        <v>3221</v>
      </c>
      <c r="L1" s="203" t="s">
        <v>3222</v>
      </c>
      <c r="M1" s="203" t="s">
        <v>3223</v>
      </c>
      <c r="N1" s="203" t="s">
        <v>3224</v>
      </c>
      <c r="O1" s="203" t="s">
        <v>3225</v>
      </c>
      <c r="P1" s="203" t="s">
        <v>3226</v>
      </c>
      <c r="Q1" s="203" t="s">
        <v>3227</v>
      </c>
      <c r="R1" s="203" t="s">
        <v>3228</v>
      </c>
      <c r="S1" s="203" t="s">
        <v>3229</v>
      </c>
      <c r="T1" s="203" t="s">
        <v>3230</v>
      </c>
      <c r="U1" s="203" t="s">
        <v>3231</v>
      </c>
    </row>
    <row r="2" spans="1:21" x14ac:dyDescent="0.2">
      <c r="A2" s="179" t="s">
        <v>3232</v>
      </c>
      <c r="B2" s="179" t="s">
        <v>3233</v>
      </c>
      <c r="C2" s="205">
        <v>270000</v>
      </c>
      <c r="D2" s="205">
        <f t="shared" ref="D2:D33" si="0">COUNTIF(E2:AD2,"*")</f>
        <v>2</v>
      </c>
      <c r="E2" s="179" t="s">
        <v>3234</v>
      </c>
      <c r="F2" s="179" t="s">
        <v>2</v>
      </c>
    </row>
    <row r="3" spans="1:21" x14ac:dyDescent="0.2">
      <c r="A3" s="179" t="s">
        <v>3232</v>
      </c>
      <c r="B3" s="179" t="s">
        <v>3244</v>
      </c>
      <c r="C3" s="205">
        <v>224000</v>
      </c>
      <c r="D3" s="205">
        <f t="shared" si="0"/>
        <v>0</v>
      </c>
    </row>
    <row r="4" spans="1:21" x14ac:dyDescent="0.2">
      <c r="A4" s="179" t="s">
        <v>3232</v>
      </c>
      <c r="B4" s="179" t="s">
        <v>3254</v>
      </c>
      <c r="C4" s="205">
        <v>8240000</v>
      </c>
      <c r="D4" s="205">
        <f t="shared" si="0"/>
        <v>1</v>
      </c>
      <c r="E4" s="179" t="s">
        <v>214</v>
      </c>
    </row>
    <row r="5" spans="1:21" x14ac:dyDescent="0.2">
      <c r="A5" s="179" t="s">
        <v>3232</v>
      </c>
      <c r="B5" s="179" t="s">
        <v>534</v>
      </c>
      <c r="C5" s="205">
        <v>273000</v>
      </c>
      <c r="D5" s="205">
        <f t="shared" si="0"/>
        <v>7</v>
      </c>
      <c r="E5" s="179" t="s">
        <v>203</v>
      </c>
      <c r="F5" s="179" t="s">
        <v>3236</v>
      </c>
      <c r="G5" s="179" t="s">
        <v>2276</v>
      </c>
      <c r="H5" s="179" t="s">
        <v>1397</v>
      </c>
      <c r="I5" s="179" t="s">
        <v>3237</v>
      </c>
      <c r="J5" s="179" t="s">
        <v>145</v>
      </c>
      <c r="K5" s="179" t="s">
        <v>3238</v>
      </c>
    </row>
    <row r="6" spans="1:21" x14ac:dyDescent="0.2">
      <c r="A6" s="179" t="s">
        <v>3232</v>
      </c>
      <c r="B6" s="179" t="s">
        <v>536</v>
      </c>
      <c r="C6" s="205">
        <v>11100000</v>
      </c>
      <c r="D6" s="205">
        <f t="shared" si="0"/>
        <v>5</v>
      </c>
      <c r="E6" s="179" t="s">
        <v>2</v>
      </c>
      <c r="F6" s="179" t="s">
        <v>3243</v>
      </c>
      <c r="G6" s="179" t="s">
        <v>203</v>
      </c>
      <c r="H6" s="179" t="s">
        <v>6</v>
      </c>
      <c r="I6" s="179" t="s">
        <v>3238</v>
      </c>
    </row>
    <row r="7" spans="1:21" x14ac:dyDescent="0.2">
      <c r="A7" s="179" t="s">
        <v>3232</v>
      </c>
      <c r="B7" s="179" t="s">
        <v>3255</v>
      </c>
      <c r="C7" s="205">
        <v>45900</v>
      </c>
      <c r="D7" s="205">
        <f t="shared" si="0"/>
        <v>1</v>
      </c>
      <c r="E7" s="179" t="s">
        <v>1928</v>
      </c>
    </row>
    <row r="8" spans="1:21" x14ac:dyDescent="0.2">
      <c r="A8" s="179" t="s">
        <v>3232</v>
      </c>
      <c r="B8" s="179" t="s">
        <v>3253</v>
      </c>
      <c r="C8" s="205">
        <v>74200</v>
      </c>
      <c r="D8" s="205">
        <f t="shared" si="0"/>
        <v>0</v>
      </c>
    </row>
    <row r="9" spans="1:21" x14ac:dyDescent="0.2">
      <c r="A9" s="179" t="s">
        <v>3232</v>
      </c>
      <c r="B9" s="179" t="s">
        <v>3252</v>
      </c>
      <c r="C9" s="205">
        <v>1310000</v>
      </c>
      <c r="D9" s="205">
        <f t="shared" si="0"/>
        <v>2</v>
      </c>
      <c r="E9" s="179" t="s">
        <v>145</v>
      </c>
      <c r="F9" s="179" t="s">
        <v>203</v>
      </c>
    </row>
    <row r="10" spans="1:21" x14ac:dyDescent="0.2">
      <c r="A10" s="179" t="s">
        <v>3232</v>
      </c>
      <c r="B10" s="179" t="s">
        <v>3241</v>
      </c>
      <c r="C10" s="205">
        <v>29900</v>
      </c>
      <c r="D10" s="205">
        <f t="shared" si="0"/>
        <v>2</v>
      </c>
      <c r="E10" s="179" t="s">
        <v>2268</v>
      </c>
      <c r="F10" s="179" t="s">
        <v>145</v>
      </c>
    </row>
    <row r="11" spans="1:21" x14ac:dyDescent="0.2">
      <c r="A11" s="179" t="s">
        <v>3232</v>
      </c>
      <c r="B11" s="179" t="s">
        <v>542</v>
      </c>
      <c r="C11" s="205">
        <v>10700000</v>
      </c>
      <c r="D11" s="205">
        <f t="shared" si="0"/>
        <v>1</v>
      </c>
      <c r="E11" s="179" t="s">
        <v>214</v>
      </c>
    </row>
    <row r="12" spans="1:21" x14ac:dyDescent="0.2">
      <c r="A12" s="179" t="s">
        <v>3232</v>
      </c>
      <c r="B12" s="179" t="s">
        <v>3246</v>
      </c>
      <c r="C12" s="205">
        <v>125000</v>
      </c>
      <c r="D12" s="205">
        <f t="shared" si="0"/>
        <v>8</v>
      </c>
      <c r="E12" s="179" t="s">
        <v>2032</v>
      </c>
      <c r="F12" s="179" t="s">
        <v>212</v>
      </c>
      <c r="G12" s="179" t="s">
        <v>809</v>
      </c>
      <c r="H12" s="179" t="s">
        <v>3238</v>
      </c>
      <c r="I12" s="179" t="s">
        <v>2238</v>
      </c>
      <c r="J12" s="179" t="s">
        <v>2</v>
      </c>
      <c r="K12" s="179" t="s">
        <v>3236</v>
      </c>
      <c r="L12" s="179" t="s">
        <v>3247</v>
      </c>
    </row>
    <row r="13" spans="1:21" x14ac:dyDescent="0.2">
      <c r="A13" s="179" t="s">
        <v>3232</v>
      </c>
      <c r="B13" s="179" t="s">
        <v>3248</v>
      </c>
      <c r="C13" s="205">
        <v>478000</v>
      </c>
      <c r="D13" s="205">
        <f t="shared" si="0"/>
        <v>3</v>
      </c>
      <c r="E13" s="179" t="s">
        <v>2116</v>
      </c>
      <c r="F13" s="179" t="s">
        <v>3249</v>
      </c>
      <c r="G13" s="179" t="s">
        <v>3250</v>
      </c>
    </row>
    <row r="14" spans="1:21" x14ac:dyDescent="0.2">
      <c r="A14" s="179" t="s">
        <v>3232</v>
      </c>
      <c r="B14" s="179" t="s">
        <v>3235</v>
      </c>
      <c r="C14" s="205">
        <v>8630000</v>
      </c>
      <c r="D14" s="205">
        <f t="shared" si="0"/>
        <v>3</v>
      </c>
      <c r="E14" s="179" t="s">
        <v>2</v>
      </c>
      <c r="F14" s="179" t="s">
        <v>203</v>
      </c>
      <c r="G14" s="179" t="s">
        <v>212</v>
      </c>
    </row>
    <row r="15" spans="1:21" x14ac:dyDescent="0.2">
      <c r="A15" s="179" t="s">
        <v>3232</v>
      </c>
      <c r="B15" s="179" t="s">
        <v>535</v>
      </c>
      <c r="C15" s="205">
        <v>10100000</v>
      </c>
      <c r="D15" s="205">
        <f t="shared" si="0"/>
        <v>3</v>
      </c>
      <c r="E15" s="179" t="s">
        <v>203</v>
      </c>
      <c r="F15" s="179" t="s">
        <v>799</v>
      </c>
      <c r="G15" s="179" t="s">
        <v>212</v>
      </c>
    </row>
    <row r="16" spans="1:21" x14ac:dyDescent="0.2">
      <c r="A16" s="179" t="s">
        <v>3232</v>
      </c>
      <c r="B16" s="179" t="s">
        <v>3256</v>
      </c>
      <c r="C16" s="205">
        <v>95600</v>
      </c>
      <c r="D16" s="205">
        <f t="shared" si="0"/>
        <v>4</v>
      </c>
      <c r="E16" s="179" t="s">
        <v>203</v>
      </c>
      <c r="F16" s="179" t="s">
        <v>2053</v>
      </c>
      <c r="G16" s="179" t="s">
        <v>62</v>
      </c>
      <c r="H16" s="179" t="s">
        <v>2032</v>
      </c>
    </row>
    <row r="17" spans="1:14" x14ac:dyDescent="0.2">
      <c r="A17" s="179" t="s">
        <v>3232</v>
      </c>
      <c r="B17" s="179" t="s">
        <v>3239</v>
      </c>
      <c r="C17" s="205">
        <v>2340000</v>
      </c>
      <c r="D17" s="205">
        <f t="shared" si="0"/>
        <v>9</v>
      </c>
      <c r="E17" s="179" t="s">
        <v>2250</v>
      </c>
      <c r="F17" s="179" t="s">
        <v>2241</v>
      </c>
      <c r="G17" s="179" t="s">
        <v>30</v>
      </c>
      <c r="H17" s="179" t="s">
        <v>1397</v>
      </c>
      <c r="I17" s="179" t="s">
        <v>3240</v>
      </c>
      <c r="J17" s="179" t="s">
        <v>551</v>
      </c>
      <c r="K17" s="179" t="s">
        <v>2253</v>
      </c>
      <c r="L17" s="179" t="s">
        <v>67</v>
      </c>
      <c r="M17" s="179" t="s">
        <v>2006</v>
      </c>
    </row>
    <row r="18" spans="1:14" x14ac:dyDescent="0.2">
      <c r="A18" s="179" t="s">
        <v>3232</v>
      </c>
      <c r="B18" s="179" t="s">
        <v>3245</v>
      </c>
      <c r="C18" s="205">
        <v>2880000</v>
      </c>
      <c r="D18" s="205">
        <f t="shared" si="0"/>
        <v>3</v>
      </c>
      <c r="E18" s="179" t="s">
        <v>2258</v>
      </c>
      <c r="F18" s="179" t="s">
        <v>1397</v>
      </c>
      <c r="G18" s="179" t="s">
        <v>30</v>
      </c>
    </row>
    <row r="19" spans="1:14" x14ac:dyDescent="0.2">
      <c r="A19" s="179" t="s">
        <v>3232</v>
      </c>
      <c r="B19" s="179" t="s">
        <v>3242</v>
      </c>
      <c r="C19" s="205">
        <v>7350000</v>
      </c>
      <c r="D19" s="205">
        <f t="shared" si="0"/>
        <v>1</v>
      </c>
      <c r="E19" s="179" t="s">
        <v>813</v>
      </c>
    </row>
    <row r="20" spans="1:14" x14ac:dyDescent="0.2">
      <c r="A20" s="179" t="s">
        <v>3232</v>
      </c>
      <c r="B20" s="179" t="s">
        <v>3251</v>
      </c>
      <c r="C20" s="205">
        <v>3080000</v>
      </c>
      <c r="D20" s="205">
        <f t="shared" si="0"/>
        <v>3</v>
      </c>
      <c r="E20" s="179" t="s">
        <v>2</v>
      </c>
      <c r="F20" s="179" t="s">
        <v>6</v>
      </c>
      <c r="G20" s="179" t="s">
        <v>799</v>
      </c>
    </row>
    <row r="21" spans="1:14" x14ac:dyDescent="0.2">
      <c r="A21" s="179" t="s">
        <v>3257</v>
      </c>
      <c r="B21" s="179" t="s">
        <v>3233</v>
      </c>
      <c r="C21" s="205">
        <v>5480000</v>
      </c>
      <c r="D21" s="205">
        <f t="shared" si="0"/>
        <v>6</v>
      </c>
      <c r="E21" s="179" t="s">
        <v>3234</v>
      </c>
      <c r="F21" s="179" t="s">
        <v>3258</v>
      </c>
      <c r="G21" s="179" t="s">
        <v>2</v>
      </c>
      <c r="H21" s="179" t="s">
        <v>10</v>
      </c>
      <c r="I21" s="179" t="s">
        <v>2053</v>
      </c>
      <c r="J21" s="179" t="s">
        <v>3259</v>
      </c>
    </row>
    <row r="22" spans="1:14" x14ac:dyDescent="0.2">
      <c r="A22" s="179" t="s">
        <v>3257</v>
      </c>
      <c r="B22" s="179" t="s">
        <v>3244</v>
      </c>
      <c r="C22" s="205">
        <v>578000</v>
      </c>
      <c r="D22" s="205">
        <f t="shared" si="0"/>
        <v>6</v>
      </c>
      <c r="E22" s="179" t="s">
        <v>2</v>
      </c>
      <c r="F22" s="179" t="s">
        <v>3262</v>
      </c>
      <c r="G22" s="179" t="s">
        <v>121</v>
      </c>
      <c r="H22" s="179" t="s">
        <v>3261</v>
      </c>
      <c r="I22" s="179" t="s">
        <v>10</v>
      </c>
      <c r="J22" s="179" t="s">
        <v>2278</v>
      </c>
    </row>
    <row r="23" spans="1:14" x14ac:dyDescent="0.2">
      <c r="A23" s="179" t="s">
        <v>3257</v>
      </c>
      <c r="B23" s="179" t="s">
        <v>3254</v>
      </c>
      <c r="C23" s="205">
        <v>8770000</v>
      </c>
      <c r="D23" s="205">
        <f t="shared" si="0"/>
        <v>5</v>
      </c>
      <c r="E23" s="179" t="s">
        <v>2</v>
      </c>
      <c r="F23" s="179" t="s">
        <v>3259</v>
      </c>
      <c r="G23" s="179" t="s">
        <v>2508</v>
      </c>
      <c r="H23" s="179" t="s">
        <v>2053</v>
      </c>
      <c r="I23" s="179" t="s">
        <v>45</v>
      </c>
    </row>
    <row r="24" spans="1:14" x14ac:dyDescent="0.2">
      <c r="A24" s="179" t="s">
        <v>3257</v>
      </c>
      <c r="B24" s="179" t="s">
        <v>534</v>
      </c>
      <c r="C24" s="205">
        <v>2590000</v>
      </c>
      <c r="D24" s="205">
        <f t="shared" si="0"/>
        <v>5</v>
      </c>
      <c r="E24" s="179" t="s">
        <v>10</v>
      </c>
      <c r="F24" s="179" t="s">
        <v>145</v>
      </c>
      <c r="G24" s="179" t="s">
        <v>2</v>
      </c>
      <c r="H24" s="179" t="s">
        <v>3209</v>
      </c>
      <c r="I24" s="179" t="s">
        <v>2260</v>
      </c>
    </row>
    <row r="25" spans="1:14" x14ac:dyDescent="0.2">
      <c r="A25" s="179" t="s">
        <v>3257</v>
      </c>
      <c r="B25" s="179" t="s">
        <v>536</v>
      </c>
      <c r="C25" s="205">
        <v>6770000</v>
      </c>
      <c r="D25" s="205">
        <f t="shared" si="0"/>
        <v>6</v>
      </c>
      <c r="E25" s="179" t="s">
        <v>2</v>
      </c>
      <c r="F25" s="179" t="s">
        <v>2276</v>
      </c>
      <c r="G25" s="179" t="s">
        <v>45</v>
      </c>
      <c r="H25" s="179" t="s">
        <v>2260</v>
      </c>
      <c r="I25" s="179" t="s">
        <v>2053</v>
      </c>
      <c r="J25" s="179" t="s">
        <v>3093</v>
      </c>
    </row>
    <row r="26" spans="1:14" x14ac:dyDescent="0.2">
      <c r="A26" s="179" t="s">
        <v>3257</v>
      </c>
      <c r="B26" s="179" t="s">
        <v>3255</v>
      </c>
      <c r="C26" s="205">
        <v>1730000</v>
      </c>
      <c r="D26" s="205">
        <f t="shared" si="0"/>
        <v>1</v>
      </c>
      <c r="E26" s="179" t="s">
        <v>2</v>
      </c>
    </row>
    <row r="27" spans="1:14" x14ac:dyDescent="0.2">
      <c r="A27" s="179" t="s">
        <v>3257</v>
      </c>
      <c r="B27" s="179" t="s">
        <v>3253</v>
      </c>
      <c r="C27" s="205">
        <v>2760000</v>
      </c>
      <c r="D27" s="205">
        <f t="shared" si="0"/>
        <v>3</v>
      </c>
      <c r="E27" s="179" t="s">
        <v>2</v>
      </c>
      <c r="F27" s="179" t="s">
        <v>3269</v>
      </c>
      <c r="G27" s="179" t="s">
        <v>2260</v>
      </c>
    </row>
    <row r="28" spans="1:14" x14ac:dyDescent="0.2">
      <c r="A28" s="179" t="s">
        <v>3257</v>
      </c>
      <c r="B28" s="179" t="s">
        <v>3252</v>
      </c>
      <c r="C28" s="205">
        <v>4000000</v>
      </c>
      <c r="D28" s="205">
        <f t="shared" si="0"/>
        <v>5</v>
      </c>
      <c r="E28" s="179" t="s">
        <v>3261</v>
      </c>
      <c r="F28" s="179" t="s">
        <v>2053</v>
      </c>
      <c r="G28" s="179" t="s">
        <v>3269</v>
      </c>
      <c r="H28" s="179" t="s">
        <v>30</v>
      </c>
      <c r="I28" s="179" t="s">
        <v>3260</v>
      </c>
    </row>
    <row r="29" spans="1:14" x14ac:dyDescent="0.2">
      <c r="A29" s="179" t="s">
        <v>3257</v>
      </c>
      <c r="B29" s="179" t="s">
        <v>3241</v>
      </c>
      <c r="C29" s="205">
        <v>628000</v>
      </c>
      <c r="D29" s="205">
        <f t="shared" si="0"/>
        <v>8</v>
      </c>
      <c r="E29" s="179" t="s">
        <v>2</v>
      </c>
      <c r="F29" s="179" t="s">
        <v>2260</v>
      </c>
      <c r="G29" s="179" t="s">
        <v>121</v>
      </c>
      <c r="H29" s="179" t="s">
        <v>30</v>
      </c>
      <c r="I29" s="179" t="s">
        <v>1601</v>
      </c>
      <c r="J29" s="179" t="s">
        <v>145</v>
      </c>
      <c r="K29" s="179" t="s">
        <v>2278</v>
      </c>
      <c r="L29" s="179" t="s">
        <v>2247</v>
      </c>
    </row>
    <row r="30" spans="1:14" x14ac:dyDescent="0.2">
      <c r="A30" s="179" t="s">
        <v>3257</v>
      </c>
      <c r="B30" s="179" t="s">
        <v>542</v>
      </c>
      <c r="C30" s="205">
        <v>308000</v>
      </c>
      <c r="D30" s="205">
        <f t="shared" si="0"/>
        <v>5</v>
      </c>
      <c r="E30" s="179" t="s">
        <v>2</v>
      </c>
      <c r="F30" s="179" t="s">
        <v>3259</v>
      </c>
      <c r="G30" s="179" t="s">
        <v>2053</v>
      </c>
      <c r="H30" s="179" t="s">
        <v>121</v>
      </c>
      <c r="I30" s="179" t="s">
        <v>6</v>
      </c>
    </row>
    <row r="31" spans="1:14" x14ac:dyDescent="0.2">
      <c r="A31" s="179" t="s">
        <v>3257</v>
      </c>
      <c r="B31" s="179" t="s">
        <v>3246</v>
      </c>
      <c r="C31" s="205">
        <v>552000</v>
      </c>
      <c r="D31" s="205">
        <f t="shared" si="0"/>
        <v>10</v>
      </c>
      <c r="E31" s="179" t="s">
        <v>3263</v>
      </c>
      <c r="F31" s="179" t="s">
        <v>2</v>
      </c>
      <c r="G31" s="179" t="s">
        <v>3264</v>
      </c>
      <c r="H31" s="179" t="s">
        <v>809</v>
      </c>
      <c r="I31" s="179" t="s">
        <v>212</v>
      </c>
      <c r="J31" s="179" t="s">
        <v>3265</v>
      </c>
      <c r="K31" s="179" t="s">
        <v>3266</v>
      </c>
      <c r="L31" s="179" t="s">
        <v>3267</v>
      </c>
      <c r="M31" s="179" t="s">
        <v>3268</v>
      </c>
      <c r="N31" s="179" t="s">
        <v>45</v>
      </c>
    </row>
    <row r="32" spans="1:14" x14ac:dyDescent="0.2">
      <c r="A32" s="179" t="s">
        <v>3257</v>
      </c>
      <c r="B32" s="179" t="s">
        <v>3248</v>
      </c>
      <c r="C32" s="205">
        <v>6980000</v>
      </c>
      <c r="D32" s="205">
        <f t="shared" si="0"/>
        <v>7</v>
      </c>
      <c r="E32" s="179" t="s">
        <v>45</v>
      </c>
      <c r="F32" s="179" t="s">
        <v>2</v>
      </c>
      <c r="G32" s="179" t="s">
        <v>1302</v>
      </c>
      <c r="H32" s="179" t="s">
        <v>26</v>
      </c>
      <c r="I32" s="179" t="s">
        <v>3269</v>
      </c>
      <c r="J32" s="179" t="s">
        <v>2261</v>
      </c>
      <c r="K32" s="179" t="s">
        <v>3270</v>
      </c>
    </row>
    <row r="33" spans="1:11" x14ac:dyDescent="0.2">
      <c r="A33" s="179" t="s">
        <v>3257</v>
      </c>
      <c r="B33" s="179" t="s">
        <v>3235</v>
      </c>
      <c r="C33" s="205">
        <v>13100000</v>
      </c>
      <c r="D33" s="205">
        <f t="shared" si="0"/>
        <v>5</v>
      </c>
      <c r="E33" s="179" t="s">
        <v>2</v>
      </c>
      <c r="F33" s="179" t="s">
        <v>10</v>
      </c>
      <c r="G33" s="179" t="s">
        <v>145</v>
      </c>
      <c r="H33" s="179" t="s">
        <v>2260</v>
      </c>
      <c r="I33" s="179" t="s">
        <v>2053</v>
      </c>
    </row>
    <row r="34" spans="1:11" x14ac:dyDescent="0.2">
      <c r="A34" s="179" t="s">
        <v>3257</v>
      </c>
      <c r="B34" s="179" t="s">
        <v>535</v>
      </c>
      <c r="C34" s="205">
        <v>21300000</v>
      </c>
      <c r="D34" s="205">
        <f t="shared" ref="D34:D65" si="1">COUNTIF(E34:AD34,"*")</f>
        <v>4</v>
      </c>
      <c r="E34" s="179" t="s">
        <v>3261</v>
      </c>
      <c r="F34" s="179" t="s">
        <v>30</v>
      </c>
      <c r="G34" s="179" t="s">
        <v>2260</v>
      </c>
      <c r="H34" s="179" t="s">
        <v>3258</v>
      </c>
    </row>
    <row r="35" spans="1:11" x14ac:dyDescent="0.2">
      <c r="A35" s="179" t="s">
        <v>3257</v>
      </c>
      <c r="B35" s="179" t="s">
        <v>3256</v>
      </c>
      <c r="C35" s="205">
        <v>945000</v>
      </c>
      <c r="D35" s="205">
        <f t="shared" si="1"/>
        <v>7</v>
      </c>
      <c r="E35" s="179" t="s">
        <v>2053</v>
      </c>
      <c r="F35" s="179" t="s">
        <v>2</v>
      </c>
      <c r="G35" s="179" t="s">
        <v>2260</v>
      </c>
      <c r="H35" s="179" t="s">
        <v>62</v>
      </c>
      <c r="I35" s="179" t="s">
        <v>3272</v>
      </c>
      <c r="J35" s="179" t="s">
        <v>2278</v>
      </c>
      <c r="K35" s="179" t="s">
        <v>3273</v>
      </c>
    </row>
    <row r="36" spans="1:11" x14ac:dyDescent="0.2">
      <c r="A36" s="179" t="s">
        <v>3257</v>
      </c>
      <c r="B36" s="179" t="s">
        <v>3239</v>
      </c>
      <c r="C36" s="205">
        <v>3620000</v>
      </c>
      <c r="D36" s="205">
        <f t="shared" si="1"/>
        <v>7</v>
      </c>
      <c r="E36" s="179" t="s">
        <v>2250</v>
      </c>
      <c r="F36" s="179" t="s">
        <v>30</v>
      </c>
      <c r="G36" s="179" t="s">
        <v>3260</v>
      </c>
      <c r="H36" s="179" t="s">
        <v>2</v>
      </c>
      <c r="I36" s="179" t="s">
        <v>2053</v>
      </c>
      <c r="J36" s="179" t="s">
        <v>3258</v>
      </c>
      <c r="K36" s="179" t="s">
        <v>2244</v>
      </c>
    </row>
    <row r="37" spans="1:11" x14ac:dyDescent="0.2">
      <c r="A37" s="179" t="s">
        <v>3257</v>
      </c>
      <c r="B37" s="179" t="s">
        <v>3245</v>
      </c>
      <c r="C37" s="205">
        <v>6210000</v>
      </c>
      <c r="D37" s="205">
        <f t="shared" si="1"/>
        <v>5</v>
      </c>
      <c r="E37" s="179" t="s">
        <v>2</v>
      </c>
      <c r="F37" s="179" t="s">
        <v>30</v>
      </c>
      <c r="G37" s="179" t="s">
        <v>2053</v>
      </c>
      <c r="H37" s="179" t="s">
        <v>3260</v>
      </c>
      <c r="I37" s="179" t="s">
        <v>2260</v>
      </c>
    </row>
    <row r="38" spans="1:11" x14ac:dyDescent="0.2">
      <c r="A38" s="179" t="s">
        <v>3257</v>
      </c>
      <c r="B38" s="179" t="s">
        <v>3242</v>
      </c>
      <c r="C38" s="205">
        <v>17700000</v>
      </c>
      <c r="D38" s="205">
        <f t="shared" si="1"/>
        <v>4</v>
      </c>
      <c r="E38" s="179" t="s">
        <v>3261</v>
      </c>
      <c r="F38" s="179" t="s">
        <v>2</v>
      </c>
      <c r="G38" s="179" t="s">
        <v>2053</v>
      </c>
      <c r="H38" s="179" t="s">
        <v>30</v>
      </c>
    </row>
    <row r="39" spans="1:11" x14ac:dyDescent="0.2">
      <c r="A39" s="179" t="s">
        <v>3257</v>
      </c>
      <c r="B39" s="179" t="s">
        <v>3251</v>
      </c>
      <c r="C39" s="205">
        <v>6620000</v>
      </c>
      <c r="D39" s="205">
        <f t="shared" si="1"/>
        <v>5</v>
      </c>
      <c r="E39" s="179" t="s">
        <v>2</v>
      </c>
      <c r="F39" s="179" t="s">
        <v>3259</v>
      </c>
      <c r="G39" s="179" t="s">
        <v>214</v>
      </c>
      <c r="H39" s="179" t="s">
        <v>3271</v>
      </c>
      <c r="I39" s="179" t="s">
        <v>136</v>
      </c>
    </row>
    <row r="40" spans="1:11" x14ac:dyDescent="0.2">
      <c r="A40" s="179" t="s">
        <v>3274</v>
      </c>
      <c r="B40" s="179" t="s">
        <v>3233</v>
      </c>
      <c r="C40" s="205">
        <v>10400000</v>
      </c>
      <c r="D40" s="205">
        <f t="shared" si="1"/>
        <v>1</v>
      </c>
      <c r="E40" s="179" t="s">
        <v>801</v>
      </c>
    </row>
    <row r="41" spans="1:11" x14ac:dyDescent="0.2">
      <c r="A41" s="179" t="s">
        <v>3274</v>
      </c>
      <c r="B41" s="179" t="s">
        <v>3244</v>
      </c>
      <c r="C41" s="205">
        <v>3680000</v>
      </c>
      <c r="D41" s="205">
        <f t="shared" si="1"/>
        <v>2</v>
      </c>
      <c r="E41" s="179" t="s">
        <v>3278</v>
      </c>
      <c r="F41" s="179" t="s">
        <v>28</v>
      </c>
    </row>
    <row r="42" spans="1:11" x14ac:dyDescent="0.2">
      <c r="A42" s="179" t="s">
        <v>3274</v>
      </c>
      <c r="B42" s="179" t="s">
        <v>3254</v>
      </c>
      <c r="C42" s="205">
        <v>107000000</v>
      </c>
      <c r="D42" s="205">
        <f t="shared" si="1"/>
        <v>1</v>
      </c>
      <c r="E42" s="179" t="s">
        <v>2506</v>
      </c>
    </row>
    <row r="43" spans="1:11" x14ac:dyDescent="0.2">
      <c r="A43" s="179" t="s">
        <v>3274</v>
      </c>
      <c r="B43" s="179" t="s">
        <v>534</v>
      </c>
      <c r="C43" s="205">
        <v>6600000</v>
      </c>
      <c r="D43" s="205">
        <f t="shared" si="1"/>
        <v>2</v>
      </c>
      <c r="E43" s="179" t="s">
        <v>2032</v>
      </c>
      <c r="F43" s="179" t="s">
        <v>2252</v>
      </c>
    </row>
    <row r="44" spans="1:11" x14ac:dyDescent="0.2">
      <c r="A44" s="179" t="s">
        <v>3274</v>
      </c>
      <c r="B44" s="179" t="s">
        <v>536</v>
      </c>
      <c r="C44" s="205">
        <v>17900000</v>
      </c>
      <c r="D44" s="205">
        <f t="shared" si="1"/>
        <v>2</v>
      </c>
      <c r="E44" s="179" t="s">
        <v>212</v>
      </c>
      <c r="F44" s="179" t="s">
        <v>3275</v>
      </c>
    </row>
    <row r="45" spans="1:11" x14ac:dyDescent="0.2">
      <c r="A45" s="179" t="s">
        <v>3274</v>
      </c>
      <c r="B45" s="179" t="s">
        <v>3255</v>
      </c>
      <c r="C45" s="205">
        <v>2990000</v>
      </c>
      <c r="D45" s="205">
        <f t="shared" si="1"/>
        <v>2</v>
      </c>
      <c r="E45" s="179" t="s">
        <v>3281</v>
      </c>
      <c r="F45" s="179" t="s">
        <v>3282</v>
      </c>
    </row>
    <row r="46" spans="1:11" x14ac:dyDescent="0.2">
      <c r="A46" s="179" t="s">
        <v>3274</v>
      </c>
      <c r="B46" s="179" t="s">
        <v>3253</v>
      </c>
      <c r="C46" s="205">
        <v>6780000</v>
      </c>
      <c r="D46" s="205">
        <f t="shared" si="1"/>
        <v>2</v>
      </c>
      <c r="E46" s="179" t="s">
        <v>2041</v>
      </c>
      <c r="F46" s="179" t="s">
        <v>208</v>
      </c>
    </row>
    <row r="47" spans="1:11" x14ac:dyDescent="0.2">
      <c r="A47" s="179" t="s">
        <v>3274</v>
      </c>
      <c r="B47" s="179" t="s">
        <v>3252</v>
      </c>
      <c r="C47" s="205">
        <v>9500000</v>
      </c>
      <c r="D47" s="205">
        <f t="shared" si="1"/>
        <v>3</v>
      </c>
      <c r="E47" s="179" t="s">
        <v>167</v>
      </c>
      <c r="F47" s="179" t="s">
        <v>1810</v>
      </c>
      <c r="G47" s="179" t="s">
        <v>2032</v>
      </c>
    </row>
    <row r="48" spans="1:11" x14ac:dyDescent="0.2">
      <c r="A48" s="179" t="s">
        <v>3274</v>
      </c>
      <c r="B48" s="179" t="s">
        <v>3241</v>
      </c>
      <c r="C48" s="205">
        <v>3440000</v>
      </c>
      <c r="D48" s="205">
        <f t="shared" si="1"/>
        <v>3</v>
      </c>
      <c r="E48" s="179" t="s">
        <v>3277</v>
      </c>
      <c r="F48" s="179" t="s">
        <v>801</v>
      </c>
      <c r="G48" s="179" t="s">
        <v>1810</v>
      </c>
    </row>
    <row r="49" spans="1:21" x14ac:dyDescent="0.2">
      <c r="A49" s="179" t="s">
        <v>3274</v>
      </c>
      <c r="B49" s="179" t="s">
        <v>542</v>
      </c>
      <c r="C49" s="205">
        <v>214000</v>
      </c>
      <c r="D49" s="205">
        <f t="shared" si="1"/>
        <v>1</v>
      </c>
      <c r="E49" s="179" t="s">
        <v>3275</v>
      </c>
    </row>
    <row r="50" spans="1:21" x14ac:dyDescent="0.2">
      <c r="A50" s="179" t="s">
        <v>3274</v>
      </c>
      <c r="B50" s="179" t="s">
        <v>3246</v>
      </c>
      <c r="C50" s="205">
        <v>444000</v>
      </c>
      <c r="D50" s="205">
        <f t="shared" si="1"/>
        <v>3</v>
      </c>
      <c r="E50" s="179" t="s">
        <v>2032</v>
      </c>
      <c r="F50" s="179" t="s">
        <v>3279</v>
      </c>
      <c r="G50" s="179" t="s">
        <v>3275</v>
      </c>
    </row>
    <row r="51" spans="1:21" x14ac:dyDescent="0.2">
      <c r="A51" s="179" t="s">
        <v>3274</v>
      </c>
      <c r="B51" s="179" t="s">
        <v>3248</v>
      </c>
      <c r="C51" s="205">
        <v>15900000</v>
      </c>
      <c r="D51" s="205">
        <f t="shared" si="1"/>
        <v>4</v>
      </c>
      <c r="E51" s="179" t="s">
        <v>3278</v>
      </c>
      <c r="F51" s="179" t="s">
        <v>3280</v>
      </c>
      <c r="G51" s="179" t="s">
        <v>2116</v>
      </c>
      <c r="H51" s="179" t="s">
        <v>2261</v>
      </c>
    </row>
    <row r="52" spans="1:21" x14ac:dyDescent="0.2">
      <c r="A52" s="179" t="s">
        <v>3274</v>
      </c>
      <c r="B52" s="179" t="s">
        <v>3235</v>
      </c>
      <c r="C52" s="205">
        <v>39300000</v>
      </c>
      <c r="D52" s="205">
        <f t="shared" si="1"/>
        <v>5</v>
      </c>
      <c r="E52" s="179" t="s">
        <v>801</v>
      </c>
      <c r="F52" s="179" t="s">
        <v>3249</v>
      </c>
      <c r="G52" s="179" t="s">
        <v>2032</v>
      </c>
      <c r="H52" s="179" t="s">
        <v>3275</v>
      </c>
      <c r="I52" s="179" t="s">
        <v>2047</v>
      </c>
    </row>
    <row r="53" spans="1:21" x14ac:dyDescent="0.2">
      <c r="A53" s="179" t="s">
        <v>3274</v>
      </c>
      <c r="B53" s="179" t="s">
        <v>535</v>
      </c>
      <c r="C53" s="205">
        <v>39800000</v>
      </c>
      <c r="D53" s="205">
        <f t="shared" si="1"/>
        <v>6</v>
      </c>
      <c r="E53" s="179" t="s">
        <v>212</v>
      </c>
      <c r="F53" s="179" t="s">
        <v>2032</v>
      </c>
      <c r="G53" s="179" t="s">
        <v>3275</v>
      </c>
      <c r="H53" s="179" t="s">
        <v>6</v>
      </c>
      <c r="I53" s="179" t="s">
        <v>821</v>
      </c>
      <c r="J53" s="179" t="s">
        <v>167</v>
      </c>
    </row>
    <row r="54" spans="1:21" x14ac:dyDescent="0.2">
      <c r="A54" s="179" t="s">
        <v>3274</v>
      </c>
      <c r="B54" s="179" t="s">
        <v>3256</v>
      </c>
      <c r="C54" s="205">
        <v>3420000</v>
      </c>
      <c r="D54" s="205">
        <f t="shared" si="1"/>
        <v>4</v>
      </c>
      <c r="E54" s="179" t="s">
        <v>3283</v>
      </c>
      <c r="F54" s="179" t="s">
        <v>2252</v>
      </c>
      <c r="G54" s="179" t="s">
        <v>865</v>
      </c>
      <c r="H54" s="179" t="s">
        <v>3284</v>
      </c>
    </row>
    <row r="55" spans="1:21" x14ac:dyDescent="0.2">
      <c r="A55" s="179" t="s">
        <v>3274</v>
      </c>
      <c r="B55" s="179" t="s">
        <v>3239</v>
      </c>
      <c r="C55" s="205">
        <v>14700000</v>
      </c>
      <c r="D55" s="205">
        <f t="shared" si="1"/>
        <v>2</v>
      </c>
      <c r="E55" s="179" t="s">
        <v>3276</v>
      </c>
      <c r="F55" s="179" t="s">
        <v>2032</v>
      </c>
    </row>
    <row r="56" spans="1:21" x14ac:dyDescent="0.2">
      <c r="A56" s="179" t="s">
        <v>3274</v>
      </c>
      <c r="B56" s="179" t="s">
        <v>3245</v>
      </c>
      <c r="C56" s="205">
        <v>88500000</v>
      </c>
      <c r="D56" s="205">
        <f t="shared" si="1"/>
        <v>0</v>
      </c>
    </row>
    <row r="57" spans="1:21" x14ac:dyDescent="0.2">
      <c r="A57" s="179" t="s">
        <v>3274</v>
      </c>
      <c r="B57" s="179" t="s">
        <v>3242</v>
      </c>
      <c r="C57" s="205">
        <v>24000000</v>
      </c>
      <c r="D57" s="205">
        <f t="shared" si="1"/>
        <v>4</v>
      </c>
      <c r="E57" s="179" t="s">
        <v>6</v>
      </c>
      <c r="F57" s="179" t="s">
        <v>1588</v>
      </c>
      <c r="G57" s="179" t="s">
        <v>167</v>
      </c>
      <c r="H57" s="179" t="s">
        <v>1810</v>
      </c>
    </row>
    <row r="58" spans="1:21" x14ac:dyDescent="0.2">
      <c r="A58" s="179" t="s">
        <v>3274</v>
      </c>
      <c r="B58" s="179" t="s">
        <v>3251</v>
      </c>
      <c r="C58" s="205">
        <v>25400000</v>
      </c>
      <c r="D58" s="205">
        <f t="shared" si="1"/>
        <v>0</v>
      </c>
    </row>
    <row r="59" spans="1:21" x14ac:dyDescent="0.2">
      <c r="A59" s="179" t="s">
        <v>111</v>
      </c>
      <c r="B59" s="179" t="s">
        <v>3233</v>
      </c>
      <c r="C59" s="205">
        <v>3930000</v>
      </c>
      <c r="D59" s="205">
        <f t="shared" si="1"/>
        <v>6</v>
      </c>
      <c r="E59" s="179" t="s">
        <v>145</v>
      </c>
      <c r="F59" s="179" t="s">
        <v>1302</v>
      </c>
      <c r="G59" s="179" t="s">
        <v>10</v>
      </c>
      <c r="H59" s="179" t="s">
        <v>2277</v>
      </c>
      <c r="I59" s="179" t="s">
        <v>6</v>
      </c>
      <c r="J59" s="179" t="s">
        <v>3285</v>
      </c>
    </row>
    <row r="60" spans="1:21" x14ac:dyDescent="0.2">
      <c r="A60" s="179" t="s">
        <v>111</v>
      </c>
      <c r="B60" s="179" t="s">
        <v>3244</v>
      </c>
      <c r="C60" s="205">
        <v>158000</v>
      </c>
      <c r="D60" s="205">
        <f t="shared" si="1"/>
        <v>7</v>
      </c>
      <c r="E60" s="179" t="s">
        <v>158</v>
      </c>
      <c r="F60" s="179" t="s">
        <v>3288</v>
      </c>
      <c r="G60" s="179" t="s">
        <v>3287</v>
      </c>
      <c r="H60" s="179" t="s">
        <v>2271</v>
      </c>
      <c r="I60" s="179" t="s">
        <v>807</v>
      </c>
      <c r="J60" s="179" t="s">
        <v>10</v>
      </c>
      <c r="K60" s="179" t="s">
        <v>26</v>
      </c>
    </row>
    <row r="61" spans="1:21" x14ac:dyDescent="0.2">
      <c r="A61" s="179" t="s">
        <v>111</v>
      </c>
      <c r="B61" s="179" t="s">
        <v>3254</v>
      </c>
      <c r="C61" s="205">
        <v>14000000</v>
      </c>
      <c r="D61" s="205">
        <f t="shared" si="1"/>
        <v>12</v>
      </c>
      <c r="E61" s="179" t="s">
        <v>6</v>
      </c>
      <c r="F61" s="179" t="s">
        <v>62</v>
      </c>
      <c r="G61" s="179" t="s">
        <v>3288</v>
      </c>
      <c r="H61" s="179" t="s">
        <v>618</v>
      </c>
      <c r="I61" s="179" t="s">
        <v>3300</v>
      </c>
      <c r="J61" s="179" t="s">
        <v>214</v>
      </c>
      <c r="K61" s="179" t="s">
        <v>3259</v>
      </c>
      <c r="L61" s="179" t="s">
        <v>3301</v>
      </c>
      <c r="M61" s="179" t="s">
        <v>145</v>
      </c>
      <c r="N61" s="179" t="s">
        <v>1397</v>
      </c>
      <c r="O61" s="179" t="s">
        <v>3302</v>
      </c>
      <c r="P61" s="179" t="s">
        <v>2</v>
      </c>
    </row>
    <row r="62" spans="1:21" x14ac:dyDescent="0.2">
      <c r="A62" s="179" t="s">
        <v>111</v>
      </c>
      <c r="B62" s="179" t="s">
        <v>534</v>
      </c>
      <c r="C62" s="205">
        <v>935000</v>
      </c>
      <c r="D62" s="205">
        <f t="shared" si="1"/>
        <v>10</v>
      </c>
      <c r="E62" s="179" t="s">
        <v>3236</v>
      </c>
      <c r="F62" s="179" t="s">
        <v>158</v>
      </c>
      <c r="G62" s="179" t="s">
        <v>3292</v>
      </c>
      <c r="H62" s="179" t="s">
        <v>1397</v>
      </c>
      <c r="I62" s="179" t="s">
        <v>4622</v>
      </c>
      <c r="J62" s="179" t="s">
        <v>3286</v>
      </c>
      <c r="K62" s="179" t="s">
        <v>10</v>
      </c>
      <c r="L62" s="179" t="s">
        <v>145</v>
      </c>
      <c r="M62" s="179" t="s">
        <v>206</v>
      </c>
      <c r="N62" s="179" t="s">
        <v>30</v>
      </c>
    </row>
    <row r="63" spans="1:21" x14ac:dyDescent="0.2">
      <c r="A63" s="179" t="s">
        <v>111</v>
      </c>
      <c r="B63" s="179" t="s">
        <v>536</v>
      </c>
      <c r="C63" s="205">
        <v>19400000</v>
      </c>
      <c r="D63" s="205">
        <f t="shared" si="1"/>
        <v>17</v>
      </c>
      <c r="E63" s="179" t="s">
        <v>2249</v>
      </c>
      <c r="F63" s="179" t="s">
        <v>980</v>
      </c>
      <c r="G63" s="179" t="s">
        <v>3288</v>
      </c>
      <c r="H63" s="179" t="s">
        <v>145</v>
      </c>
      <c r="I63" s="179" t="s">
        <v>1618</v>
      </c>
      <c r="J63" s="179" t="s">
        <v>3275</v>
      </c>
      <c r="K63" s="179" t="s">
        <v>158</v>
      </c>
      <c r="L63" s="179" t="s">
        <v>26</v>
      </c>
      <c r="M63" s="179" t="s">
        <v>1397</v>
      </c>
      <c r="N63" s="179" t="s">
        <v>3292</v>
      </c>
      <c r="O63" s="179" t="s">
        <v>1717</v>
      </c>
      <c r="P63" s="179" t="s">
        <v>3296</v>
      </c>
      <c r="Q63" s="179" t="s">
        <v>3236</v>
      </c>
      <c r="R63" s="179" t="s">
        <v>2260</v>
      </c>
      <c r="S63" s="179" t="s">
        <v>2</v>
      </c>
      <c r="T63" s="179" t="s">
        <v>3093</v>
      </c>
      <c r="U63" s="179" t="s">
        <v>3289</v>
      </c>
    </row>
    <row r="64" spans="1:21" x14ac:dyDescent="0.2">
      <c r="A64" s="179" t="s">
        <v>111</v>
      </c>
      <c r="B64" s="179" t="s">
        <v>3255</v>
      </c>
      <c r="C64" s="205">
        <v>120000</v>
      </c>
      <c r="D64" s="205">
        <f t="shared" si="1"/>
        <v>5</v>
      </c>
      <c r="E64" s="179" t="s">
        <v>3303</v>
      </c>
      <c r="F64" s="179" t="s">
        <v>3304</v>
      </c>
      <c r="G64" s="179" t="s">
        <v>3298</v>
      </c>
      <c r="H64" s="179" t="s">
        <v>3305</v>
      </c>
      <c r="I64" s="179" t="s">
        <v>3306</v>
      </c>
    </row>
    <row r="65" spans="1:20" x14ac:dyDescent="0.2">
      <c r="A65" s="179" t="s">
        <v>111</v>
      </c>
      <c r="B65" s="179" t="s">
        <v>3253</v>
      </c>
      <c r="C65" s="205">
        <v>211000</v>
      </c>
      <c r="D65" s="205">
        <f t="shared" si="1"/>
        <v>10</v>
      </c>
      <c r="E65" s="179" t="s">
        <v>2512</v>
      </c>
      <c r="F65" s="179" t="s">
        <v>3288</v>
      </c>
      <c r="G65" s="179" t="s">
        <v>3298</v>
      </c>
      <c r="H65" s="179" t="s">
        <v>2509</v>
      </c>
      <c r="I65" s="179" t="s">
        <v>2510</v>
      </c>
      <c r="J65" s="179" t="s">
        <v>145</v>
      </c>
      <c r="K65" s="179" t="s">
        <v>1616</v>
      </c>
      <c r="L65" s="179" t="s">
        <v>2041</v>
      </c>
      <c r="M65" s="179" t="s">
        <v>2505</v>
      </c>
      <c r="N65" s="179" t="s">
        <v>3299</v>
      </c>
    </row>
    <row r="66" spans="1:20" x14ac:dyDescent="0.2">
      <c r="A66" s="179" t="s">
        <v>111</v>
      </c>
      <c r="B66" s="179" t="s">
        <v>3252</v>
      </c>
      <c r="C66" s="205">
        <v>7620000</v>
      </c>
      <c r="D66" s="205">
        <f t="shared" ref="D66:D97" si="2">COUNTIF(E66:AD66,"*")</f>
        <v>7</v>
      </c>
      <c r="E66" s="179" t="s">
        <v>2266</v>
      </c>
      <c r="F66" s="179" t="s">
        <v>2988</v>
      </c>
      <c r="G66" s="179" t="s">
        <v>3287</v>
      </c>
      <c r="H66" s="179" t="s">
        <v>3260</v>
      </c>
      <c r="I66" s="179" t="s">
        <v>2265</v>
      </c>
      <c r="J66" s="179" t="s">
        <v>3259</v>
      </c>
      <c r="K66" s="179" t="s">
        <v>3288</v>
      </c>
    </row>
    <row r="67" spans="1:20" x14ac:dyDescent="0.2">
      <c r="A67" s="179" t="s">
        <v>111</v>
      </c>
      <c r="B67" s="179" t="s">
        <v>3241</v>
      </c>
      <c r="C67" s="205">
        <v>103000</v>
      </c>
      <c r="D67" s="205">
        <f t="shared" si="2"/>
        <v>6</v>
      </c>
      <c r="E67" s="179" t="s">
        <v>145</v>
      </c>
      <c r="F67" s="179" t="s">
        <v>2246</v>
      </c>
      <c r="G67" s="179" t="s">
        <v>1717</v>
      </c>
      <c r="H67" s="179" t="s">
        <v>6</v>
      </c>
      <c r="I67" s="179" t="s">
        <v>30</v>
      </c>
      <c r="J67" s="179" t="s">
        <v>3236</v>
      </c>
    </row>
    <row r="68" spans="1:20" x14ac:dyDescent="0.2">
      <c r="A68" s="179" t="s">
        <v>111</v>
      </c>
      <c r="B68" s="179" t="s">
        <v>542</v>
      </c>
      <c r="C68" s="205">
        <v>15600</v>
      </c>
      <c r="D68" s="205">
        <f t="shared" si="2"/>
        <v>9</v>
      </c>
      <c r="E68" s="179" t="s">
        <v>807</v>
      </c>
      <c r="F68" s="179" t="s">
        <v>2428</v>
      </c>
      <c r="G68" s="179" t="s">
        <v>212</v>
      </c>
      <c r="H68" s="179" t="s">
        <v>6</v>
      </c>
      <c r="I68" s="179" t="s">
        <v>980</v>
      </c>
      <c r="J68" s="179" t="s">
        <v>2239</v>
      </c>
      <c r="K68" s="179" t="s">
        <v>1601</v>
      </c>
      <c r="L68" s="179" t="s">
        <v>3082</v>
      </c>
      <c r="M68" s="179" t="s">
        <v>3293</v>
      </c>
    </row>
    <row r="69" spans="1:20" x14ac:dyDescent="0.2">
      <c r="A69" s="179" t="s">
        <v>111</v>
      </c>
      <c r="B69" s="179" t="s">
        <v>3246</v>
      </c>
      <c r="C69" s="205">
        <v>666000</v>
      </c>
      <c r="D69" s="205">
        <f t="shared" si="2"/>
        <v>10</v>
      </c>
      <c r="E69" s="179" t="s">
        <v>1302</v>
      </c>
      <c r="F69" s="179" t="s">
        <v>2278</v>
      </c>
      <c r="G69" s="179" t="s">
        <v>212</v>
      </c>
      <c r="H69" s="179" t="s">
        <v>145</v>
      </c>
      <c r="I69" s="179" t="s">
        <v>2</v>
      </c>
      <c r="J69" s="179" t="s">
        <v>809</v>
      </c>
      <c r="K69" s="179" t="s">
        <v>3275</v>
      </c>
      <c r="L69" s="179" t="s">
        <v>6</v>
      </c>
      <c r="M69" s="179" t="s">
        <v>3288</v>
      </c>
      <c r="N69" s="179" t="s">
        <v>1616</v>
      </c>
    </row>
    <row r="70" spans="1:20" x14ac:dyDescent="0.2">
      <c r="A70" s="179" t="s">
        <v>111</v>
      </c>
      <c r="B70" s="179" t="s">
        <v>3248</v>
      </c>
      <c r="C70" s="205">
        <v>6320000</v>
      </c>
      <c r="D70" s="205">
        <f t="shared" si="2"/>
        <v>7</v>
      </c>
      <c r="E70" s="179" t="s">
        <v>3278</v>
      </c>
      <c r="F70" s="179" t="s">
        <v>2</v>
      </c>
      <c r="G70" s="179" t="s">
        <v>136</v>
      </c>
      <c r="H70" s="179" t="s">
        <v>2116</v>
      </c>
      <c r="I70" s="179" t="s">
        <v>2242</v>
      </c>
      <c r="J70" s="179" t="s">
        <v>6</v>
      </c>
      <c r="K70" s="179" t="s">
        <v>3297</v>
      </c>
    </row>
    <row r="71" spans="1:20" x14ac:dyDescent="0.2">
      <c r="A71" s="179" t="s">
        <v>111</v>
      </c>
      <c r="B71" s="179" t="s">
        <v>3235</v>
      </c>
      <c r="C71" s="205">
        <v>16900000</v>
      </c>
      <c r="D71" s="205">
        <f t="shared" si="2"/>
        <v>10</v>
      </c>
      <c r="E71" s="179" t="s">
        <v>2</v>
      </c>
      <c r="F71" s="179" t="s">
        <v>3286</v>
      </c>
      <c r="G71" s="179" t="s">
        <v>62</v>
      </c>
      <c r="H71" s="179" t="s">
        <v>3287</v>
      </c>
      <c r="I71" s="179" t="s">
        <v>3288</v>
      </c>
      <c r="J71" s="179" t="s">
        <v>3289</v>
      </c>
      <c r="K71" s="179" t="s">
        <v>3290</v>
      </c>
      <c r="L71" s="179" t="s">
        <v>214</v>
      </c>
      <c r="M71" s="179" t="s">
        <v>28</v>
      </c>
      <c r="N71" s="179" t="s">
        <v>3291</v>
      </c>
    </row>
    <row r="72" spans="1:20" x14ac:dyDescent="0.2">
      <c r="A72" s="179" t="s">
        <v>111</v>
      </c>
      <c r="B72" s="179" t="s">
        <v>535</v>
      </c>
      <c r="C72" s="205">
        <v>17700000</v>
      </c>
      <c r="D72" s="205">
        <f t="shared" si="2"/>
        <v>16</v>
      </c>
      <c r="E72" s="179" t="s">
        <v>3294</v>
      </c>
      <c r="F72" s="179" t="s">
        <v>30</v>
      </c>
      <c r="G72" s="179" t="s">
        <v>1717</v>
      </c>
      <c r="H72" s="179" t="s">
        <v>2428</v>
      </c>
      <c r="I72" s="179" t="s">
        <v>2270</v>
      </c>
      <c r="J72" s="179" t="s">
        <v>2269</v>
      </c>
      <c r="K72" s="179" t="s">
        <v>3259</v>
      </c>
      <c r="L72" s="179" t="s">
        <v>2428</v>
      </c>
      <c r="M72" s="179" t="s">
        <v>799</v>
      </c>
      <c r="N72" s="179" t="s">
        <v>2267</v>
      </c>
      <c r="O72" s="179" t="s">
        <v>145</v>
      </c>
      <c r="P72" s="179" t="s">
        <v>6</v>
      </c>
      <c r="Q72" s="179" t="s">
        <v>3286</v>
      </c>
      <c r="R72" s="179" t="s">
        <v>3295</v>
      </c>
      <c r="S72" s="179" t="s">
        <v>4622</v>
      </c>
      <c r="T72" s="179" t="s">
        <v>2988</v>
      </c>
    </row>
    <row r="73" spans="1:20" x14ac:dyDescent="0.2">
      <c r="A73" s="179" t="s">
        <v>111</v>
      </c>
      <c r="B73" s="179" t="s">
        <v>3256</v>
      </c>
      <c r="C73" s="205">
        <v>200000</v>
      </c>
      <c r="D73" s="205">
        <f t="shared" si="2"/>
        <v>8</v>
      </c>
      <c r="E73" s="179" t="s">
        <v>3288</v>
      </c>
      <c r="F73" s="179" t="s">
        <v>3301</v>
      </c>
      <c r="G73" s="179" t="s">
        <v>3307</v>
      </c>
      <c r="H73" s="179" t="s">
        <v>145</v>
      </c>
      <c r="I73" s="179" t="s">
        <v>3289</v>
      </c>
      <c r="J73" s="179" t="s">
        <v>3298</v>
      </c>
      <c r="K73" s="179" t="s">
        <v>1810</v>
      </c>
      <c r="L73" s="179" t="s">
        <v>3308</v>
      </c>
    </row>
    <row r="74" spans="1:20" x14ac:dyDescent="0.2">
      <c r="A74" s="179" t="s">
        <v>111</v>
      </c>
      <c r="B74" s="179" t="s">
        <v>3239</v>
      </c>
      <c r="C74" s="205">
        <v>5050000</v>
      </c>
      <c r="D74" s="205">
        <f t="shared" si="2"/>
        <v>11</v>
      </c>
      <c r="E74" s="179" t="s">
        <v>30</v>
      </c>
      <c r="F74" s="179" t="s">
        <v>3260</v>
      </c>
      <c r="G74" s="179" t="s">
        <v>67</v>
      </c>
      <c r="H74" s="179" t="s">
        <v>3210</v>
      </c>
      <c r="I74" s="179" t="s">
        <v>158</v>
      </c>
      <c r="J74" s="179" t="s">
        <v>2988</v>
      </c>
      <c r="K74" s="179" t="s">
        <v>3288</v>
      </c>
      <c r="L74" s="179" t="s">
        <v>145</v>
      </c>
      <c r="M74" s="179" t="s">
        <v>980</v>
      </c>
      <c r="N74" s="179" t="s">
        <v>2277</v>
      </c>
      <c r="O74" s="179" t="s">
        <v>2020</v>
      </c>
    </row>
    <row r="75" spans="1:20" x14ac:dyDescent="0.2">
      <c r="A75" s="179" t="s">
        <v>111</v>
      </c>
      <c r="B75" s="179" t="s">
        <v>3245</v>
      </c>
      <c r="C75" s="205">
        <v>14400000</v>
      </c>
      <c r="D75" s="205">
        <f t="shared" si="2"/>
        <v>6</v>
      </c>
      <c r="E75" s="179" t="s">
        <v>30</v>
      </c>
      <c r="F75" s="179" t="s">
        <v>3260</v>
      </c>
      <c r="G75" s="179" t="s">
        <v>67</v>
      </c>
      <c r="H75" s="179" t="s">
        <v>145</v>
      </c>
      <c r="I75" s="179" t="s">
        <v>1302</v>
      </c>
      <c r="J75" s="179" t="s">
        <v>3288</v>
      </c>
    </row>
    <row r="76" spans="1:20" x14ac:dyDescent="0.2">
      <c r="A76" s="179" t="s">
        <v>111</v>
      </c>
      <c r="B76" s="179" t="s">
        <v>3242</v>
      </c>
      <c r="C76" s="205">
        <v>18200000</v>
      </c>
      <c r="D76" s="205">
        <f t="shared" si="2"/>
        <v>9</v>
      </c>
      <c r="E76" s="179" t="s">
        <v>1588</v>
      </c>
      <c r="F76" s="179" t="s">
        <v>813</v>
      </c>
      <c r="G76" s="179" t="s">
        <v>6</v>
      </c>
      <c r="H76" s="179" t="s">
        <v>2988</v>
      </c>
      <c r="I76" s="179" t="s">
        <v>3288</v>
      </c>
      <c r="J76" s="179" t="s">
        <v>30</v>
      </c>
      <c r="K76" s="179" t="s">
        <v>3259</v>
      </c>
      <c r="L76" s="179" t="s">
        <v>26</v>
      </c>
      <c r="M76" s="179" t="s">
        <v>2260</v>
      </c>
    </row>
    <row r="77" spans="1:20" x14ac:dyDescent="0.2">
      <c r="A77" s="179" t="s">
        <v>111</v>
      </c>
      <c r="B77" s="179" t="s">
        <v>3251</v>
      </c>
      <c r="C77" s="205">
        <v>12000000</v>
      </c>
      <c r="D77" s="205">
        <f t="shared" si="2"/>
        <v>6</v>
      </c>
      <c r="E77" s="179" t="s">
        <v>6</v>
      </c>
      <c r="F77" s="179" t="s">
        <v>2</v>
      </c>
      <c r="G77" s="179" t="s">
        <v>214</v>
      </c>
      <c r="H77" s="179" t="s">
        <v>3287</v>
      </c>
      <c r="I77" s="179" t="s">
        <v>3260</v>
      </c>
      <c r="J77" s="179" t="s">
        <v>3292</v>
      </c>
    </row>
    <row r="78" spans="1:20" x14ac:dyDescent="0.2">
      <c r="A78" s="179" t="s">
        <v>114</v>
      </c>
      <c r="B78" s="179" t="s">
        <v>3233</v>
      </c>
      <c r="C78" s="205">
        <v>4360000</v>
      </c>
      <c r="D78" s="205">
        <f t="shared" si="2"/>
        <v>5</v>
      </c>
      <c r="E78" s="179" t="s">
        <v>1601</v>
      </c>
      <c r="F78" s="179" t="s">
        <v>1810</v>
      </c>
      <c r="G78" s="179" t="s">
        <v>2254</v>
      </c>
      <c r="H78" s="179" t="s">
        <v>821</v>
      </c>
      <c r="I78" s="179" t="s">
        <v>3309</v>
      </c>
    </row>
    <row r="79" spans="1:20" x14ac:dyDescent="0.2">
      <c r="A79" s="179" t="s">
        <v>114</v>
      </c>
      <c r="B79" s="179" t="s">
        <v>3244</v>
      </c>
      <c r="C79" s="205">
        <v>391000</v>
      </c>
      <c r="D79" s="205">
        <f t="shared" si="2"/>
        <v>4</v>
      </c>
      <c r="E79" s="179" t="s">
        <v>28</v>
      </c>
      <c r="F79" s="179" t="s">
        <v>1601</v>
      </c>
      <c r="G79" s="179" t="s">
        <v>1180</v>
      </c>
      <c r="H79" s="179" t="s">
        <v>1810</v>
      </c>
    </row>
    <row r="80" spans="1:20" x14ac:dyDescent="0.2">
      <c r="A80" s="179" t="s">
        <v>114</v>
      </c>
      <c r="B80" s="179" t="s">
        <v>3254</v>
      </c>
      <c r="C80" s="205">
        <v>25000000</v>
      </c>
      <c r="D80" s="205">
        <f t="shared" si="2"/>
        <v>5</v>
      </c>
      <c r="E80" s="179" t="s">
        <v>2513</v>
      </c>
      <c r="F80" s="179" t="s">
        <v>2511</v>
      </c>
      <c r="G80" s="179" t="s">
        <v>1516</v>
      </c>
      <c r="H80" s="179" t="s">
        <v>2514</v>
      </c>
      <c r="I80" s="179" t="s">
        <v>2507</v>
      </c>
    </row>
    <row r="81" spans="1:11" x14ac:dyDescent="0.2">
      <c r="A81" s="179" t="s">
        <v>114</v>
      </c>
      <c r="B81" s="179" t="s">
        <v>534</v>
      </c>
      <c r="C81" s="205">
        <v>3440000</v>
      </c>
      <c r="D81" s="205">
        <f t="shared" si="2"/>
        <v>5</v>
      </c>
      <c r="E81" s="179" t="s">
        <v>1810</v>
      </c>
      <c r="F81" s="179" t="s">
        <v>28</v>
      </c>
      <c r="G81" s="179" t="s">
        <v>815</v>
      </c>
      <c r="H81" s="179" t="s">
        <v>1516</v>
      </c>
      <c r="I81" s="179" t="s">
        <v>1601</v>
      </c>
    </row>
    <row r="82" spans="1:11" x14ac:dyDescent="0.2">
      <c r="A82" s="179" t="s">
        <v>114</v>
      </c>
      <c r="B82" s="179" t="s">
        <v>536</v>
      </c>
      <c r="C82" s="205">
        <v>12100000</v>
      </c>
      <c r="D82" s="205">
        <f t="shared" si="2"/>
        <v>0</v>
      </c>
    </row>
    <row r="83" spans="1:11" x14ac:dyDescent="0.2">
      <c r="A83" s="179" t="s">
        <v>114</v>
      </c>
      <c r="B83" s="179" t="s">
        <v>3255</v>
      </c>
      <c r="C83" s="205">
        <v>329000</v>
      </c>
      <c r="D83" s="205">
        <f t="shared" si="2"/>
        <v>2</v>
      </c>
      <c r="E83" s="179" t="s">
        <v>3314</v>
      </c>
      <c r="F83" s="179" t="s">
        <v>3315</v>
      </c>
    </row>
    <row r="84" spans="1:11" x14ac:dyDescent="0.2">
      <c r="A84" s="179" t="s">
        <v>114</v>
      </c>
      <c r="B84" s="179" t="s">
        <v>3253</v>
      </c>
      <c r="C84" s="205">
        <v>658000</v>
      </c>
      <c r="D84" s="205">
        <f t="shared" si="2"/>
        <v>1</v>
      </c>
      <c r="E84" s="179" t="s">
        <v>3313</v>
      </c>
    </row>
    <row r="85" spans="1:11" x14ac:dyDescent="0.2">
      <c r="A85" s="179" t="s">
        <v>114</v>
      </c>
      <c r="B85" s="179" t="s">
        <v>3252</v>
      </c>
      <c r="C85" s="205">
        <v>3620000</v>
      </c>
      <c r="D85" s="205">
        <f t="shared" si="2"/>
        <v>3</v>
      </c>
      <c r="E85" s="179" t="s">
        <v>1589</v>
      </c>
      <c r="F85" s="179" t="s">
        <v>28</v>
      </c>
      <c r="G85" s="179" t="s">
        <v>2264</v>
      </c>
    </row>
    <row r="86" spans="1:11" x14ac:dyDescent="0.2">
      <c r="A86" s="179" t="s">
        <v>114</v>
      </c>
      <c r="B86" s="179" t="s">
        <v>3241</v>
      </c>
      <c r="C86" s="205">
        <v>263000</v>
      </c>
      <c r="D86" s="205">
        <f t="shared" si="2"/>
        <v>5</v>
      </c>
      <c r="E86" s="179" t="s">
        <v>28</v>
      </c>
      <c r="F86" s="179" t="s">
        <v>1810</v>
      </c>
      <c r="G86" s="179" t="s">
        <v>1589</v>
      </c>
      <c r="H86" s="179" t="s">
        <v>1601</v>
      </c>
      <c r="I86" s="179" t="s">
        <v>807</v>
      </c>
    </row>
    <row r="87" spans="1:11" x14ac:dyDescent="0.2">
      <c r="A87" s="179" t="s">
        <v>114</v>
      </c>
      <c r="B87" s="179" t="s">
        <v>542</v>
      </c>
      <c r="C87" s="205">
        <v>116000</v>
      </c>
      <c r="D87" s="205">
        <f t="shared" si="2"/>
        <v>6</v>
      </c>
      <c r="E87" s="179" t="s">
        <v>1601</v>
      </c>
      <c r="F87" s="179" t="s">
        <v>28</v>
      </c>
      <c r="G87" s="179" t="s">
        <v>815</v>
      </c>
      <c r="H87" s="179" t="s">
        <v>551</v>
      </c>
      <c r="I87" s="179" t="s">
        <v>6</v>
      </c>
      <c r="J87" s="179" t="s">
        <v>807</v>
      </c>
    </row>
    <row r="88" spans="1:11" x14ac:dyDescent="0.2">
      <c r="A88" s="179" t="s">
        <v>114</v>
      </c>
      <c r="B88" s="179" t="s">
        <v>3246</v>
      </c>
      <c r="C88" s="205">
        <v>534000</v>
      </c>
      <c r="D88" s="205">
        <f t="shared" si="2"/>
        <v>6</v>
      </c>
      <c r="E88" s="179" t="s">
        <v>809</v>
      </c>
      <c r="F88" s="179" t="s">
        <v>821</v>
      </c>
      <c r="G88" s="179" t="s">
        <v>212</v>
      </c>
      <c r="H88" s="179" t="s">
        <v>1810</v>
      </c>
      <c r="I88" s="179" t="s">
        <v>813</v>
      </c>
      <c r="J88" s="179" t="s">
        <v>2271</v>
      </c>
    </row>
    <row r="89" spans="1:11" x14ac:dyDescent="0.2">
      <c r="A89" s="179" t="s">
        <v>114</v>
      </c>
      <c r="B89" s="179" t="s">
        <v>3248</v>
      </c>
      <c r="C89" s="205">
        <v>1200000</v>
      </c>
      <c r="D89" s="205">
        <f t="shared" si="2"/>
        <v>7</v>
      </c>
      <c r="E89" s="179" t="s">
        <v>3249</v>
      </c>
      <c r="F89" s="179" t="s">
        <v>28</v>
      </c>
      <c r="G89" s="179" t="s">
        <v>3309</v>
      </c>
      <c r="H89" s="179" t="s">
        <v>821</v>
      </c>
      <c r="I89" s="179" t="s">
        <v>1724</v>
      </c>
      <c r="J89" s="179" t="s">
        <v>3312</v>
      </c>
      <c r="K89" s="179" t="s">
        <v>813</v>
      </c>
    </row>
    <row r="90" spans="1:11" x14ac:dyDescent="0.2">
      <c r="A90" s="179" t="s">
        <v>114</v>
      </c>
      <c r="B90" s="179" t="s">
        <v>3235</v>
      </c>
      <c r="C90" s="205">
        <v>11900000</v>
      </c>
      <c r="D90" s="205">
        <f t="shared" si="2"/>
        <v>6</v>
      </c>
      <c r="E90" s="179" t="s">
        <v>28</v>
      </c>
      <c r="F90" s="179" t="s">
        <v>1601</v>
      </c>
      <c r="G90" s="179" t="s">
        <v>1516</v>
      </c>
      <c r="H90" s="179" t="s">
        <v>1589</v>
      </c>
      <c r="I90" s="179" t="s">
        <v>3310</v>
      </c>
      <c r="J90" s="179" t="s">
        <v>550</v>
      </c>
    </row>
    <row r="91" spans="1:11" x14ac:dyDescent="0.2">
      <c r="A91" s="179" t="s">
        <v>114</v>
      </c>
      <c r="B91" s="179" t="s">
        <v>535</v>
      </c>
      <c r="C91" s="205">
        <v>22500000</v>
      </c>
      <c r="D91" s="205">
        <f t="shared" si="2"/>
        <v>4</v>
      </c>
      <c r="E91" s="179" t="s">
        <v>3309</v>
      </c>
      <c r="F91" s="179" t="s">
        <v>1589</v>
      </c>
      <c r="G91" s="179" t="s">
        <v>2263</v>
      </c>
      <c r="H91" s="179" t="s">
        <v>799</v>
      </c>
    </row>
    <row r="92" spans="1:11" x14ac:dyDescent="0.2">
      <c r="A92" s="179" t="s">
        <v>114</v>
      </c>
      <c r="B92" s="179" t="s">
        <v>3256</v>
      </c>
      <c r="C92" s="205">
        <v>403000</v>
      </c>
      <c r="D92" s="205">
        <f t="shared" si="2"/>
        <v>5</v>
      </c>
      <c r="E92" s="179" t="s">
        <v>2513</v>
      </c>
      <c r="F92" s="179" t="s">
        <v>1810</v>
      </c>
      <c r="G92" s="179" t="s">
        <v>3316</v>
      </c>
      <c r="H92" s="179" t="s">
        <v>3317</v>
      </c>
      <c r="I92" s="179" t="s">
        <v>28</v>
      </c>
    </row>
    <row r="93" spans="1:11" x14ac:dyDescent="0.2">
      <c r="A93" s="179" t="s">
        <v>114</v>
      </c>
      <c r="B93" s="179" t="s">
        <v>3239</v>
      </c>
      <c r="C93" s="205">
        <v>3040000</v>
      </c>
      <c r="D93" s="205">
        <f t="shared" si="2"/>
        <v>3</v>
      </c>
      <c r="E93" s="179" t="s">
        <v>815</v>
      </c>
      <c r="F93" s="179" t="s">
        <v>1810</v>
      </c>
      <c r="G93" s="179" t="s">
        <v>3240</v>
      </c>
    </row>
    <row r="94" spans="1:11" x14ac:dyDescent="0.2">
      <c r="A94" s="179" t="s">
        <v>114</v>
      </c>
      <c r="B94" s="179" t="s">
        <v>3245</v>
      </c>
      <c r="C94" s="205">
        <v>2630000</v>
      </c>
      <c r="D94" s="205">
        <f t="shared" si="2"/>
        <v>4</v>
      </c>
      <c r="E94" s="179" t="s">
        <v>1589</v>
      </c>
      <c r="F94" s="179" t="s">
        <v>2273</v>
      </c>
      <c r="G94" s="179" t="s">
        <v>3311</v>
      </c>
      <c r="H94" s="179" t="s">
        <v>2272</v>
      </c>
    </row>
    <row r="95" spans="1:11" x14ac:dyDescent="0.2">
      <c r="A95" s="179" t="s">
        <v>114</v>
      </c>
      <c r="B95" s="179" t="s">
        <v>3242</v>
      </c>
      <c r="C95" s="205">
        <v>18400000</v>
      </c>
      <c r="D95" s="205">
        <f t="shared" si="2"/>
        <v>4</v>
      </c>
      <c r="E95" s="179" t="s">
        <v>1589</v>
      </c>
      <c r="F95" s="179" t="s">
        <v>1589</v>
      </c>
      <c r="G95" s="179" t="s">
        <v>1810</v>
      </c>
      <c r="H95" s="179" t="s">
        <v>2259</v>
      </c>
    </row>
    <row r="96" spans="1:11" x14ac:dyDescent="0.2">
      <c r="A96" s="179" t="s">
        <v>114</v>
      </c>
      <c r="B96" s="179" t="s">
        <v>3251</v>
      </c>
      <c r="C96" s="205">
        <v>10100000</v>
      </c>
      <c r="D96" s="205">
        <f t="shared" si="2"/>
        <v>5</v>
      </c>
      <c r="E96" s="179" t="s">
        <v>1810</v>
      </c>
      <c r="F96" s="179" t="s">
        <v>28</v>
      </c>
      <c r="G96" s="179" t="s">
        <v>1601</v>
      </c>
      <c r="H96" s="179" t="s">
        <v>2240</v>
      </c>
      <c r="I96" s="179" t="s">
        <v>1003</v>
      </c>
    </row>
    <row r="97" spans="1:12" x14ac:dyDescent="0.2">
      <c r="A97" s="179" t="s">
        <v>594</v>
      </c>
      <c r="B97" s="179" t="s">
        <v>3233</v>
      </c>
      <c r="C97" s="205">
        <v>8110000</v>
      </c>
      <c r="D97" s="205">
        <f t="shared" si="2"/>
        <v>1</v>
      </c>
      <c r="E97" s="179" t="s">
        <v>2262</v>
      </c>
    </row>
    <row r="98" spans="1:12" x14ac:dyDescent="0.2">
      <c r="A98" s="179" t="s">
        <v>594</v>
      </c>
      <c r="B98" s="179" t="s">
        <v>3244</v>
      </c>
      <c r="C98" s="205">
        <v>3210000</v>
      </c>
      <c r="D98" s="205">
        <f t="shared" ref="D98:D129" si="3">COUNTIF(E98:AD98,"*")</f>
        <v>2</v>
      </c>
      <c r="E98" s="179" t="s">
        <v>3318</v>
      </c>
      <c r="F98" s="179" t="s">
        <v>3340</v>
      </c>
    </row>
    <row r="99" spans="1:12" x14ac:dyDescent="0.2">
      <c r="A99" s="179" t="s">
        <v>594</v>
      </c>
      <c r="B99" s="179" t="s">
        <v>3254</v>
      </c>
      <c r="C99" s="205">
        <v>82900000</v>
      </c>
      <c r="D99" s="205">
        <f t="shared" si="3"/>
        <v>0</v>
      </c>
    </row>
    <row r="100" spans="1:12" x14ac:dyDescent="0.2">
      <c r="A100" s="179" t="s">
        <v>594</v>
      </c>
      <c r="B100" s="179" t="s">
        <v>534</v>
      </c>
      <c r="C100" s="205">
        <v>32600000</v>
      </c>
      <c r="D100" s="205">
        <f t="shared" si="3"/>
        <v>7</v>
      </c>
      <c r="E100" s="179" t="s">
        <v>2243</v>
      </c>
      <c r="F100" s="179" t="s">
        <v>145</v>
      </c>
      <c r="G100" s="179" t="s">
        <v>2245</v>
      </c>
      <c r="H100" s="179" t="s">
        <v>3236</v>
      </c>
      <c r="I100" s="179" t="s">
        <v>2275</v>
      </c>
      <c r="J100" s="179" t="s">
        <v>1416</v>
      </c>
      <c r="K100" s="179" t="s">
        <v>736</v>
      </c>
    </row>
    <row r="101" spans="1:12" x14ac:dyDescent="0.2">
      <c r="A101" s="179" t="s">
        <v>594</v>
      </c>
      <c r="B101" s="179" t="s">
        <v>536</v>
      </c>
      <c r="C101" s="205">
        <v>103000000</v>
      </c>
      <c r="D101" s="205">
        <f t="shared" si="3"/>
        <v>0</v>
      </c>
    </row>
    <row r="102" spans="1:12" x14ac:dyDescent="0.2">
      <c r="A102" s="179" t="s">
        <v>594</v>
      </c>
      <c r="B102" s="179" t="s">
        <v>3255</v>
      </c>
      <c r="C102" s="205">
        <v>4540000</v>
      </c>
      <c r="D102" s="205">
        <f t="shared" si="3"/>
        <v>1</v>
      </c>
      <c r="E102" s="179" t="s">
        <v>3323</v>
      </c>
    </row>
    <row r="103" spans="1:12" x14ac:dyDescent="0.2">
      <c r="A103" s="179" t="s">
        <v>594</v>
      </c>
      <c r="B103" s="179" t="s">
        <v>3253</v>
      </c>
      <c r="C103" s="205">
        <v>10700000</v>
      </c>
      <c r="D103" s="205">
        <f t="shared" si="3"/>
        <v>1</v>
      </c>
      <c r="E103" s="179" t="s">
        <v>2512</v>
      </c>
    </row>
    <row r="104" spans="1:12" x14ac:dyDescent="0.2">
      <c r="A104" s="179" t="s">
        <v>594</v>
      </c>
      <c r="B104" s="179" t="s">
        <v>3252</v>
      </c>
      <c r="C104" s="205">
        <v>37200000</v>
      </c>
      <c r="D104" s="205">
        <f t="shared" si="3"/>
        <v>1</v>
      </c>
      <c r="E104" s="179" t="s">
        <v>2256</v>
      </c>
    </row>
    <row r="105" spans="1:12" x14ac:dyDescent="0.2">
      <c r="A105" s="179" t="s">
        <v>594</v>
      </c>
      <c r="B105" s="179" t="s">
        <v>3241</v>
      </c>
      <c r="C105" s="205">
        <v>3570000</v>
      </c>
      <c r="D105" s="205">
        <f t="shared" si="3"/>
        <v>3</v>
      </c>
      <c r="E105" s="179" t="s">
        <v>2243</v>
      </c>
      <c r="F105" s="179" t="s">
        <v>2275</v>
      </c>
      <c r="G105" s="179" t="s">
        <v>2274</v>
      </c>
    </row>
    <row r="106" spans="1:12" x14ac:dyDescent="0.2">
      <c r="A106" s="179" t="s">
        <v>594</v>
      </c>
      <c r="B106" s="179" t="s">
        <v>542</v>
      </c>
      <c r="C106" s="205">
        <v>407000</v>
      </c>
      <c r="D106" s="205">
        <f t="shared" si="3"/>
        <v>0</v>
      </c>
    </row>
    <row r="107" spans="1:12" x14ac:dyDescent="0.2">
      <c r="A107" s="179" t="s">
        <v>594</v>
      </c>
      <c r="B107" s="179" t="s">
        <v>3246</v>
      </c>
      <c r="C107" s="205">
        <v>1340000</v>
      </c>
      <c r="D107" s="205">
        <f t="shared" si="3"/>
        <v>8</v>
      </c>
      <c r="E107" s="179" t="s">
        <v>813</v>
      </c>
      <c r="F107" s="179" t="s">
        <v>212</v>
      </c>
      <c r="G107" s="179" t="s">
        <v>809</v>
      </c>
      <c r="H107" s="179" t="s">
        <v>2032</v>
      </c>
      <c r="I107" s="179" t="s">
        <v>1302</v>
      </c>
      <c r="J107" s="179" t="s">
        <v>1397</v>
      </c>
      <c r="K107" s="179" t="s">
        <v>3275</v>
      </c>
      <c r="L107" s="179" t="s">
        <v>807</v>
      </c>
    </row>
    <row r="108" spans="1:12" x14ac:dyDescent="0.2">
      <c r="A108" s="179" t="s">
        <v>594</v>
      </c>
      <c r="B108" s="179" t="s">
        <v>3248</v>
      </c>
      <c r="C108" s="205">
        <v>54900000</v>
      </c>
      <c r="D108" s="205">
        <f t="shared" si="3"/>
        <v>3</v>
      </c>
      <c r="E108" s="179" t="s">
        <v>2257</v>
      </c>
      <c r="F108" s="179" t="s">
        <v>3321</v>
      </c>
      <c r="G108" s="179" t="s">
        <v>3322</v>
      </c>
    </row>
    <row r="109" spans="1:12" x14ac:dyDescent="0.2">
      <c r="A109" s="179" t="s">
        <v>594</v>
      </c>
      <c r="B109" s="179" t="s">
        <v>3235</v>
      </c>
      <c r="C109" s="205">
        <v>60900000</v>
      </c>
      <c r="D109" s="205">
        <f t="shared" si="3"/>
        <v>3</v>
      </c>
      <c r="E109" s="179" t="s">
        <v>2262</v>
      </c>
      <c r="F109" s="179" t="s">
        <v>2</v>
      </c>
      <c r="G109" s="179" t="s">
        <v>2243</v>
      </c>
    </row>
    <row r="110" spans="1:12" x14ac:dyDescent="0.2">
      <c r="A110" s="179" t="s">
        <v>594</v>
      </c>
      <c r="B110" s="179" t="s">
        <v>535</v>
      </c>
      <c r="C110" s="205">
        <v>103000000</v>
      </c>
      <c r="D110" s="205">
        <f t="shared" si="3"/>
        <v>0</v>
      </c>
    </row>
    <row r="111" spans="1:12" x14ac:dyDescent="0.2">
      <c r="A111" s="179" t="s">
        <v>594</v>
      </c>
      <c r="B111" s="179" t="s">
        <v>3256</v>
      </c>
      <c r="C111" s="205">
        <v>4140000</v>
      </c>
      <c r="D111" s="205">
        <f t="shared" si="3"/>
        <v>2</v>
      </c>
      <c r="E111" s="179" t="s">
        <v>1810</v>
      </c>
      <c r="F111" s="179" t="s">
        <v>3324</v>
      </c>
    </row>
    <row r="112" spans="1:12" x14ac:dyDescent="0.2">
      <c r="A112" s="179" t="s">
        <v>594</v>
      </c>
      <c r="B112" s="179" t="s">
        <v>3239</v>
      </c>
      <c r="C112" s="205">
        <v>18000000</v>
      </c>
      <c r="D112" s="205">
        <f t="shared" si="3"/>
        <v>1</v>
      </c>
      <c r="E112" s="179" t="s">
        <v>2243</v>
      </c>
    </row>
    <row r="113" spans="1:11" x14ac:dyDescent="0.2">
      <c r="A113" s="179" t="s">
        <v>594</v>
      </c>
      <c r="B113" s="179" t="s">
        <v>3245</v>
      </c>
      <c r="C113" s="205">
        <v>14700000</v>
      </c>
      <c r="D113" s="205">
        <f t="shared" si="3"/>
        <v>4</v>
      </c>
      <c r="E113" s="179" t="s">
        <v>3319</v>
      </c>
      <c r="F113" s="179" t="s">
        <v>3320</v>
      </c>
      <c r="G113" s="179" t="s">
        <v>2260</v>
      </c>
      <c r="H113" s="179" t="s">
        <v>30</v>
      </c>
    </row>
    <row r="114" spans="1:11" x14ac:dyDescent="0.2">
      <c r="A114" s="179" t="s">
        <v>594</v>
      </c>
      <c r="B114" s="179" t="s">
        <v>3242</v>
      </c>
      <c r="C114" s="205">
        <v>120000000</v>
      </c>
      <c r="D114" s="205">
        <f t="shared" si="3"/>
        <v>1</v>
      </c>
      <c r="E114" s="179" t="s">
        <v>2259</v>
      </c>
    </row>
    <row r="115" spans="1:11" x14ac:dyDescent="0.2">
      <c r="A115" s="179" t="s">
        <v>594</v>
      </c>
      <c r="B115" s="179" t="s">
        <v>3251</v>
      </c>
      <c r="C115" s="205">
        <v>73200000</v>
      </c>
      <c r="D115" s="205">
        <f t="shared" si="3"/>
        <v>0</v>
      </c>
    </row>
    <row r="116" spans="1:11" x14ac:dyDescent="0.2">
      <c r="A116" s="179" t="s">
        <v>3325</v>
      </c>
      <c r="B116" s="179" t="s">
        <v>3233</v>
      </c>
      <c r="C116" s="205">
        <v>5130000</v>
      </c>
      <c r="D116" s="205">
        <f t="shared" si="3"/>
        <v>3</v>
      </c>
      <c r="E116" s="179" t="s">
        <v>3234</v>
      </c>
      <c r="F116" s="179" t="s">
        <v>2248</v>
      </c>
      <c r="G116" s="179" t="s">
        <v>145</v>
      </c>
    </row>
    <row r="117" spans="1:11" x14ac:dyDescent="0.2">
      <c r="A117" s="179" t="s">
        <v>3325</v>
      </c>
      <c r="B117" s="179" t="s">
        <v>3244</v>
      </c>
      <c r="C117" s="205">
        <v>3330000</v>
      </c>
      <c r="D117" s="205">
        <f t="shared" si="3"/>
        <v>1</v>
      </c>
      <c r="E117" s="179" t="s">
        <v>3287</v>
      </c>
    </row>
    <row r="118" spans="1:11" x14ac:dyDescent="0.2">
      <c r="A118" s="179" t="s">
        <v>3325</v>
      </c>
      <c r="B118" s="179" t="s">
        <v>3254</v>
      </c>
      <c r="C118" s="205">
        <v>48400000</v>
      </c>
      <c r="D118" s="205">
        <f t="shared" si="3"/>
        <v>0</v>
      </c>
    </row>
    <row r="119" spans="1:11" x14ac:dyDescent="0.2">
      <c r="A119" s="179" t="s">
        <v>3325</v>
      </c>
      <c r="B119" s="179" t="s">
        <v>534</v>
      </c>
      <c r="C119" s="205">
        <v>30800000</v>
      </c>
      <c r="D119" s="205">
        <f t="shared" si="3"/>
        <v>6</v>
      </c>
      <c r="E119" s="179" t="s">
        <v>145</v>
      </c>
      <c r="F119" s="179" t="s">
        <v>10</v>
      </c>
      <c r="G119" s="179" t="s">
        <v>2249</v>
      </c>
      <c r="H119" s="179" t="s">
        <v>1616</v>
      </c>
      <c r="I119" s="179" t="s">
        <v>158</v>
      </c>
      <c r="J119" s="179" t="s">
        <v>1697</v>
      </c>
    </row>
    <row r="120" spans="1:11" x14ac:dyDescent="0.2">
      <c r="A120" s="179" t="s">
        <v>3325</v>
      </c>
      <c r="B120" s="179" t="s">
        <v>536</v>
      </c>
      <c r="C120" s="205">
        <v>29900000</v>
      </c>
      <c r="D120" s="205">
        <f t="shared" si="3"/>
        <v>3</v>
      </c>
      <c r="E120" s="179" t="s">
        <v>3329</v>
      </c>
      <c r="F120" s="179" t="s">
        <v>2251</v>
      </c>
      <c r="G120" s="179" t="s">
        <v>1703</v>
      </c>
    </row>
    <row r="121" spans="1:11" x14ac:dyDescent="0.2">
      <c r="A121" s="179" t="s">
        <v>3325</v>
      </c>
      <c r="B121" s="179" t="s">
        <v>3255</v>
      </c>
      <c r="C121" s="205">
        <v>7480000</v>
      </c>
      <c r="D121" s="205">
        <f t="shared" si="3"/>
        <v>1</v>
      </c>
      <c r="E121" s="179" t="s">
        <v>3234</v>
      </c>
    </row>
    <row r="122" spans="1:11" x14ac:dyDescent="0.2">
      <c r="A122" s="179" t="s">
        <v>3325</v>
      </c>
      <c r="B122" s="179" t="s">
        <v>3253</v>
      </c>
      <c r="C122" s="205">
        <v>6720000</v>
      </c>
      <c r="D122" s="205">
        <f t="shared" si="3"/>
        <v>0</v>
      </c>
    </row>
    <row r="123" spans="1:11" x14ac:dyDescent="0.2">
      <c r="A123" s="179" t="s">
        <v>3325</v>
      </c>
      <c r="B123" s="179" t="s">
        <v>3252</v>
      </c>
      <c r="C123" s="205">
        <v>20400000</v>
      </c>
      <c r="D123" s="205">
        <f t="shared" si="3"/>
        <v>4</v>
      </c>
      <c r="E123" s="179" t="s">
        <v>3234</v>
      </c>
      <c r="F123" s="179" t="s">
        <v>1610</v>
      </c>
      <c r="G123" s="179" t="s">
        <v>3330</v>
      </c>
      <c r="H123" s="179" t="s">
        <v>158</v>
      </c>
    </row>
    <row r="124" spans="1:11" x14ac:dyDescent="0.2">
      <c r="A124" s="179" t="s">
        <v>3325</v>
      </c>
      <c r="B124" s="179" t="s">
        <v>3241</v>
      </c>
      <c r="C124" s="205">
        <v>5160000</v>
      </c>
      <c r="D124" s="205">
        <f t="shared" si="3"/>
        <v>4</v>
      </c>
      <c r="E124" s="179" t="s">
        <v>3327</v>
      </c>
      <c r="F124" s="179" t="s">
        <v>3328</v>
      </c>
      <c r="G124" s="179" t="s">
        <v>3297</v>
      </c>
      <c r="H124" s="179" t="s">
        <v>10</v>
      </c>
    </row>
    <row r="125" spans="1:11" x14ac:dyDescent="0.2">
      <c r="A125" s="179" t="s">
        <v>3325</v>
      </c>
      <c r="B125" s="179" t="s">
        <v>542</v>
      </c>
      <c r="C125" s="205">
        <v>243000</v>
      </c>
      <c r="D125" s="205">
        <f t="shared" si="3"/>
        <v>2</v>
      </c>
      <c r="E125" s="179" t="s">
        <v>599</v>
      </c>
      <c r="F125" s="179" t="s">
        <v>2235</v>
      </c>
    </row>
    <row r="126" spans="1:11" x14ac:dyDescent="0.2">
      <c r="A126" s="179" t="s">
        <v>3325</v>
      </c>
      <c r="B126" s="179" t="s">
        <v>3246</v>
      </c>
      <c r="C126" s="205">
        <v>2000000</v>
      </c>
      <c r="D126" s="205">
        <f t="shared" si="3"/>
        <v>7</v>
      </c>
      <c r="E126" s="179" t="s">
        <v>809</v>
      </c>
      <c r="F126" s="179" t="s">
        <v>212</v>
      </c>
      <c r="G126" s="179" t="s">
        <v>3264</v>
      </c>
      <c r="H126" s="179" t="s">
        <v>2032</v>
      </c>
      <c r="I126" s="179" t="s">
        <v>2025</v>
      </c>
      <c r="J126" s="179" t="s">
        <v>3238</v>
      </c>
      <c r="K126" s="179" t="s">
        <v>3265</v>
      </c>
    </row>
    <row r="127" spans="1:11" x14ac:dyDescent="0.2">
      <c r="A127" s="179" t="s">
        <v>3325</v>
      </c>
      <c r="B127" s="179" t="s">
        <v>3248</v>
      </c>
      <c r="C127" s="205">
        <v>20200000</v>
      </c>
      <c r="D127" s="205">
        <f t="shared" si="3"/>
        <v>3</v>
      </c>
      <c r="E127" s="179" t="s">
        <v>2116</v>
      </c>
      <c r="F127" s="179" t="s">
        <v>3270</v>
      </c>
      <c r="G127" s="179" t="s">
        <v>2255</v>
      </c>
    </row>
    <row r="128" spans="1:11" x14ac:dyDescent="0.2">
      <c r="A128" s="179" t="s">
        <v>3325</v>
      </c>
      <c r="B128" s="179" t="s">
        <v>3235</v>
      </c>
      <c r="C128" s="205">
        <v>51500000</v>
      </c>
      <c r="D128" s="205">
        <f t="shared" si="3"/>
        <v>5</v>
      </c>
      <c r="E128" s="179" t="s">
        <v>599</v>
      </c>
      <c r="F128" s="179" t="s">
        <v>2</v>
      </c>
      <c r="G128" s="179" t="s">
        <v>10</v>
      </c>
      <c r="H128" s="179" t="s">
        <v>3326</v>
      </c>
      <c r="I128" s="179" t="s">
        <v>158</v>
      </c>
    </row>
    <row r="129" spans="1:8" x14ac:dyDescent="0.2">
      <c r="A129" s="179" t="s">
        <v>3325</v>
      </c>
      <c r="B129" s="179" t="s">
        <v>535</v>
      </c>
      <c r="C129" s="205">
        <v>85900000</v>
      </c>
      <c r="D129" s="205">
        <f t="shared" si="3"/>
        <v>3</v>
      </c>
      <c r="E129" s="179" t="s">
        <v>145</v>
      </c>
      <c r="F129" s="179" t="s">
        <v>2235</v>
      </c>
      <c r="G129" s="179" t="s">
        <v>212</v>
      </c>
    </row>
    <row r="130" spans="1:8" x14ac:dyDescent="0.2">
      <c r="A130" s="179" t="s">
        <v>3325</v>
      </c>
      <c r="B130" s="179" t="s">
        <v>3256</v>
      </c>
      <c r="C130" s="205">
        <v>7560000</v>
      </c>
      <c r="D130" s="205">
        <f t="shared" ref="D130:D161" si="4">COUNTIF(E130:AD130,"*")</f>
        <v>4</v>
      </c>
      <c r="E130" s="179" t="s">
        <v>3307</v>
      </c>
      <c r="F130" s="179" t="s">
        <v>3331</v>
      </c>
      <c r="G130" s="179" t="s">
        <v>145</v>
      </c>
      <c r="H130" s="179" t="s">
        <v>3332</v>
      </c>
    </row>
    <row r="131" spans="1:8" x14ac:dyDescent="0.2">
      <c r="A131" s="179" t="s">
        <v>3325</v>
      </c>
      <c r="B131" s="179" t="s">
        <v>3239</v>
      </c>
      <c r="C131" s="205">
        <v>14700000</v>
      </c>
      <c r="D131" s="205">
        <f t="shared" si="4"/>
        <v>2</v>
      </c>
      <c r="E131" s="179" t="s">
        <v>158</v>
      </c>
      <c r="F131" s="179" t="s">
        <v>2249</v>
      </c>
    </row>
    <row r="132" spans="1:8" x14ac:dyDescent="0.2">
      <c r="A132" s="179" t="s">
        <v>3325</v>
      </c>
      <c r="B132" s="179" t="s">
        <v>3245</v>
      </c>
      <c r="C132" s="205">
        <v>9020000</v>
      </c>
      <c r="D132" s="205">
        <f t="shared" si="4"/>
        <v>0</v>
      </c>
    </row>
    <row r="133" spans="1:8" x14ac:dyDescent="0.2">
      <c r="A133" s="179" t="s">
        <v>3325</v>
      </c>
      <c r="B133" s="179" t="s">
        <v>3242</v>
      </c>
      <c r="C133" s="205">
        <v>41100000</v>
      </c>
      <c r="D133" s="205">
        <f t="shared" si="4"/>
        <v>1</v>
      </c>
      <c r="E133" s="179" t="s">
        <v>1610</v>
      </c>
    </row>
    <row r="134" spans="1:8" x14ac:dyDescent="0.2">
      <c r="A134" s="179" t="s">
        <v>3325</v>
      </c>
      <c r="B134" s="179" t="s">
        <v>3251</v>
      </c>
      <c r="C134" s="205">
        <v>57400000</v>
      </c>
      <c r="D134" s="205">
        <f t="shared" si="4"/>
        <v>3</v>
      </c>
      <c r="E134" s="179" t="s">
        <v>3234</v>
      </c>
      <c r="F134" s="179" t="s">
        <v>10</v>
      </c>
      <c r="G134" s="179" t="s">
        <v>1620</v>
      </c>
    </row>
    <row r="135" spans="1:8" x14ac:dyDescent="0.2">
      <c r="C135" s="205">
        <f>SUM(Table26[Number of Results])</f>
        <v>2040227200</v>
      </c>
    </row>
  </sheetData>
  <conditionalFormatting sqref="F4">
    <cfRule type="duplicateValues" dxfId="360" priority="43"/>
  </conditionalFormatting>
  <conditionalFormatting sqref="I5">
    <cfRule type="duplicateValues" dxfId="359" priority="42"/>
  </conditionalFormatting>
  <conditionalFormatting sqref="K10">
    <cfRule type="duplicateValues" dxfId="358" priority="40"/>
  </conditionalFormatting>
  <conditionalFormatting sqref="K10">
    <cfRule type="duplicateValues" dxfId="357" priority="41"/>
  </conditionalFormatting>
  <conditionalFormatting sqref="K10">
    <cfRule type="duplicateValues" dxfId="356" priority="39"/>
  </conditionalFormatting>
  <conditionalFormatting sqref="E11">
    <cfRule type="duplicateValues" dxfId="355" priority="38"/>
  </conditionalFormatting>
  <conditionalFormatting sqref="I63">
    <cfRule type="duplicateValues" dxfId="354" priority="37"/>
  </conditionalFormatting>
  <conditionalFormatting sqref="I64">
    <cfRule type="duplicateValues" dxfId="353" priority="36"/>
  </conditionalFormatting>
  <conditionalFormatting sqref="E65">
    <cfRule type="duplicateValues" dxfId="352" priority="35"/>
  </conditionalFormatting>
  <conditionalFormatting sqref="H76">
    <cfRule type="duplicateValues" dxfId="351" priority="34"/>
  </conditionalFormatting>
  <conditionalFormatting sqref="G70">
    <cfRule type="duplicateValues" dxfId="350" priority="33"/>
  </conditionalFormatting>
  <conditionalFormatting sqref="E16">
    <cfRule type="duplicateValues" dxfId="349" priority="32"/>
  </conditionalFormatting>
  <conditionalFormatting sqref="G22">
    <cfRule type="duplicateValues" dxfId="348" priority="31"/>
  </conditionalFormatting>
  <conditionalFormatting sqref="F23">
    <cfRule type="duplicateValues" dxfId="347" priority="30"/>
  </conditionalFormatting>
  <conditionalFormatting sqref="J25">
    <cfRule type="duplicateValues" dxfId="346" priority="29"/>
  </conditionalFormatting>
  <conditionalFormatting sqref="E59">
    <cfRule type="duplicateValues" dxfId="345" priority="28"/>
  </conditionalFormatting>
  <conditionalFormatting sqref="L61">
    <cfRule type="duplicateValues" dxfId="344" priority="27"/>
  </conditionalFormatting>
  <conditionalFormatting sqref="L62">
    <cfRule type="duplicateValues" dxfId="343" priority="26"/>
  </conditionalFormatting>
  <conditionalFormatting sqref="E63">
    <cfRule type="duplicateValues" dxfId="342" priority="25"/>
  </conditionalFormatting>
  <conditionalFormatting sqref="O65">
    <cfRule type="duplicateValues" dxfId="341" priority="24"/>
  </conditionalFormatting>
  <conditionalFormatting sqref="H67">
    <cfRule type="duplicateValues" dxfId="340" priority="23"/>
  </conditionalFormatting>
  <conditionalFormatting sqref="H69">
    <cfRule type="duplicateValues" dxfId="339" priority="22"/>
  </conditionalFormatting>
  <conditionalFormatting sqref="H70">
    <cfRule type="duplicateValues" dxfId="338" priority="21"/>
  </conditionalFormatting>
  <conditionalFormatting sqref="J74">
    <cfRule type="duplicateValues" dxfId="337" priority="20"/>
  </conditionalFormatting>
  <conditionalFormatting sqref="M75">
    <cfRule type="duplicateValues" dxfId="336" priority="19"/>
  </conditionalFormatting>
  <conditionalFormatting sqref="H77">
    <cfRule type="duplicateValues" dxfId="335" priority="18"/>
  </conditionalFormatting>
  <conditionalFormatting sqref="F99">
    <cfRule type="duplicateValues" dxfId="334" priority="17"/>
  </conditionalFormatting>
  <conditionalFormatting sqref="G116">
    <cfRule type="duplicateValues" dxfId="333" priority="16"/>
  </conditionalFormatting>
  <conditionalFormatting sqref="E118">
    <cfRule type="duplicateValues" dxfId="332" priority="15"/>
  </conditionalFormatting>
  <conditionalFormatting sqref="E122">
    <cfRule type="duplicateValues" dxfId="331" priority="14"/>
  </conditionalFormatting>
  <conditionalFormatting sqref="G134">
    <cfRule type="duplicateValues" dxfId="330" priority="13"/>
  </conditionalFormatting>
  <conditionalFormatting sqref="J4">
    <cfRule type="duplicateValues" dxfId="329" priority="12"/>
  </conditionalFormatting>
  <conditionalFormatting sqref="F6">
    <cfRule type="duplicateValues" dxfId="328" priority="11"/>
  </conditionalFormatting>
  <conditionalFormatting sqref="F8">
    <cfRule type="duplicateValues" dxfId="327" priority="8"/>
  </conditionalFormatting>
  <conditionalFormatting sqref="G15">
    <cfRule type="duplicateValues" dxfId="326" priority="7"/>
  </conditionalFormatting>
  <conditionalFormatting sqref="M65">
    <cfRule type="duplicateValues" dxfId="325" priority="6"/>
  </conditionalFormatting>
  <conditionalFormatting sqref="H84">
    <cfRule type="duplicateValues" dxfId="324" priority="5"/>
  </conditionalFormatting>
  <conditionalFormatting sqref="H118">
    <cfRule type="duplicateValues" dxfId="323" priority="4"/>
  </conditionalFormatting>
  <conditionalFormatting sqref="E134">
    <cfRule type="duplicateValues" dxfId="322" priority="3"/>
  </conditionalFormatting>
  <conditionalFormatting sqref="G77">
    <cfRule type="duplicateValues" dxfId="321" priority="1"/>
  </conditionalFormatting>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J7"/>
  <sheetViews>
    <sheetView workbookViewId="0">
      <selection activeCell="A2" sqref="A2:A3"/>
    </sheetView>
  </sheetViews>
  <sheetFormatPr baseColWidth="10" defaultColWidth="11" defaultRowHeight="16" x14ac:dyDescent="0.2"/>
  <cols>
    <col min="1" max="1" width="16.83203125" customWidth="1"/>
    <col min="2" max="2" width="20.1640625" bestFit="1" customWidth="1"/>
    <col min="3" max="3" width="16.5" customWidth="1"/>
    <col min="4" max="6" width="19" customWidth="1"/>
    <col min="7" max="7" width="18.6640625" customWidth="1"/>
    <col min="8" max="8" width="18.33203125" customWidth="1"/>
    <col min="9" max="13" width="19" customWidth="1"/>
    <col min="14" max="17" width="19.33203125" customWidth="1"/>
    <col min="18" max="18" width="8.83203125" customWidth="1"/>
    <col min="19" max="19" width="16.83203125" customWidth="1"/>
    <col min="20" max="20" width="19.6640625" customWidth="1"/>
    <col min="21" max="25" width="25.6640625" customWidth="1"/>
    <col min="26" max="45" width="23.83203125" customWidth="1"/>
    <col min="46" max="46" width="8.83203125" customWidth="1"/>
    <col min="47" max="47" width="28.6640625" customWidth="1"/>
    <col min="48" max="48" width="30.1640625" customWidth="1"/>
    <col min="49" max="49" width="24.1640625" customWidth="1"/>
    <col min="50" max="54" width="16.83203125" customWidth="1"/>
    <col min="55" max="55" width="8.83203125" customWidth="1"/>
    <col min="56" max="56" width="21.83203125" customWidth="1"/>
    <col min="57" max="74" width="20.33203125" customWidth="1"/>
    <col min="75" max="75" width="8.83203125" customWidth="1"/>
    <col min="83" max="83" width="8.83203125" customWidth="1"/>
    <col min="84" max="87" width="18.83203125" customWidth="1"/>
  </cols>
  <sheetData>
    <row r="1" spans="1:88" s="41" customFormat="1" ht="35" customHeight="1" x14ac:dyDescent="0.2">
      <c r="A1" s="256" t="s">
        <v>20</v>
      </c>
      <c r="B1" s="256"/>
      <c r="C1" s="256"/>
      <c r="D1" s="256"/>
      <c r="E1" s="256"/>
      <c r="F1" s="256"/>
      <c r="G1" s="256"/>
      <c r="H1" s="256"/>
      <c r="I1" s="256"/>
      <c r="J1" s="256"/>
      <c r="K1" s="256"/>
      <c r="L1" s="256"/>
      <c r="M1" s="256"/>
      <c r="N1" s="256"/>
      <c r="O1" s="256"/>
      <c r="P1" s="256"/>
      <c r="Q1" s="256"/>
      <c r="R1" s="256"/>
      <c r="S1" s="256"/>
      <c r="T1" s="257"/>
      <c r="U1" s="98" t="s">
        <v>21</v>
      </c>
      <c r="V1" s="99"/>
      <c r="W1" s="99"/>
      <c r="X1" s="99"/>
      <c r="Y1" s="99"/>
      <c r="Z1" s="99"/>
      <c r="AA1" s="99"/>
      <c r="AB1" s="99"/>
      <c r="AC1" s="99"/>
      <c r="AD1" s="99"/>
      <c r="AE1" s="99"/>
      <c r="AF1" s="99"/>
      <c r="AG1" s="99"/>
      <c r="AH1" s="99"/>
      <c r="AI1" s="99"/>
      <c r="AJ1" s="99"/>
      <c r="AK1" s="99"/>
      <c r="AL1" s="99"/>
      <c r="AM1" s="99"/>
      <c r="AN1" s="99"/>
      <c r="AO1" s="99"/>
      <c r="AP1" s="99"/>
      <c r="AQ1" s="99"/>
      <c r="AR1" s="99"/>
      <c r="AS1" s="99"/>
      <c r="AT1" s="108"/>
      <c r="AU1" s="258" t="s">
        <v>22</v>
      </c>
      <c r="AV1" s="259"/>
      <c r="AW1" s="260"/>
      <c r="AX1" s="285" t="s">
        <v>1007</v>
      </c>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49"/>
      <c r="CF1" s="283" t="s">
        <v>102</v>
      </c>
      <c r="CG1" s="283"/>
      <c r="CH1" s="283"/>
      <c r="CI1" s="284"/>
      <c r="CJ1" s="66"/>
    </row>
    <row r="2" spans="1:88" s="33" customFormat="1" ht="29" customHeight="1" x14ac:dyDescent="0.2">
      <c r="A2" s="271" t="s">
        <v>0</v>
      </c>
      <c r="B2" s="261" t="s">
        <v>11</v>
      </c>
      <c r="C2" s="261" t="s">
        <v>12</v>
      </c>
      <c r="D2" s="273" t="s">
        <v>541</v>
      </c>
      <c r="E2" s="274"/>
      <c r="F2" s="274"/>
      <c r="G2" s="274"/>
      <c r="H2" s="274"/>
      <c r="I2" s="274"/>
      <c r="J2" s="274"/>
      <c r="K2" s="274"/>
      <c r="L2" s="274"/>
      <c r="M2" s="274"/>
      <c r="N2" s="274" t="s">
        <v>13</v>
      </c>
      <c r="O2" s="274"/>
      <c r="P2" s="274"/>
      <c r="Q2" s="274"/>
      <c r="R2" s="271"/>
      <c r="S2" s="261" t="s">
        <v>14</v>
      </c>
      <c r="T2" s="261" t="s">
        <v>32</v>
      </c>
      <c r="U2" s="100" t="s">
        <v>15</v>
      </c>
      <c r="V2" s="102" t="s">
        <v>16</v>
      </c>
      <c r="W2" s="102" t="s">
        <v>17</v>
      </c>
      <c r="X2" s="104" t="s">
        <v>648</v>
      </c>
      <c r="Y2" s="100" t="s">
        <v>34</v>
      </c>
      <c r="Z2" s="100"/>
      <c r="AA2" s="102"/>
      <c r="AB2" s="102"/>
      <c r="AC2" s="102"/>
      <c r="AD2" s="102"/>
      <c r="AE2" s="102"/>
      <c r="AF2" s="102"/>
      <c r="AG2" s="102"/>
      <c r="AH2" s="102"/>
      <c r="AI2" s="102"/>
      <c r="AJ2" s="102"/>
      <c r="AK2" s="102"/>
      <c r="AL2" s="102"/>
      <c r="AM2" s="102"/>
      <c r="AN2" s="102"/>
      <c r="AO2" s="102"/>
      <c r="AP2" s="102"/>
      <c r="AQ2" s="102"/>
      <c r="AR2" s="102"/>
      <c r="AS2" s="102"/>
      <c r="AT2" s="104"/>
      <c r="AU2" s="265" t="s">
        <v>596</v>
      </c>
      <c r="AV2" s="267" t="s">
        <v>3080</v>
      </c>
      <c r="AW2" s="269" t="s">
        <v>3494</v>
      </c>
      <c r="AX2" s="289" t="s">
        <v>529</v>
      </c>
      <c r="AY2" s="288"/>
      <c r="AZ2" s="288"/>
      <c r="BA2" s="288"/>
      <c r="BB2" s="288"/>
      <c r="BC2" s="288"/>
      <c r="BD2" s="288" t="s">
        <v>38</v>
      </c>
      <c r="BE2" s="288"/>
      <c r="BF2" s="288"/>
      <c r="BG2" s="288"/>
      <c r="BH2" s="288"/>
      <c r="BI2" s="288"/>
      <c r="BJ2" s="288"/>
      <c r="BK2" s="288"/>
      <c r="BL2" s="288"/>
      <c r="BM2" s="288"/>
      <c r="BN2" s="288"/>
      <c r="BO2" s="288"/>
      <c r="BP2" s="288"/>
      <c r="BQ2" s="288"/>
      <c r="BR2" s="288"/>
      <c r="BS2" s="288"/>
      <c r="BT2" s="288"/>
      <c r="BU2" s="288"/>
      <c r="BV2" s="288"/>
      <c r="BW2" s="288"/>
      <c r="BX2" s="290" t="s">
        <v>18</v>
      </c>
      <c r="BY2" s="290"/>
      <c r="BZ2" s="290"/>
      <c r="CA2" s="290"/>
      <c r="CB2" s="290"/>
      <c r="CC2" s="290"/>
      <c r="CD2" s="290"/>
      <c r="CE2" s="291"/>
      <c r="CF2" s="281" t="s">
        <v>19</v>
      </c>
      <c r="CG2" s="281" t="s">
        <v>64</v>
      </c>
      <c r="CH2" s="278" t="s">
        <v>65</v>
      </c>
      <c r="CI2" s="278" t="s">
        <v>66</v>
      </c>
      <c r="CJ2" s="51"/>
    </row>
    <row r="3" spans="1:88" s="58" customFormat="1" ht="46" customHeight="1" x14ac:dyDescent="0.2">
      <c r="A3" s="262"/>
      <c r="B3" s="272"/>
      <c r="C3" s="272"/>
      <c r="D3" s="59" t="s">
        <v>534</v>
      </c>
      <c r="E3" s="60" t="s">
        <v>536</v>
      </c>
      <c r="F3" s="60" t="s">
        <v>535</v>
      </c>
      <c r="G3" s="60" t="s">
        <v>553</v>
      </c>
      <c r="H3" s="60" t="s">
        <v>542</v>
      </c>
      <c r="I3" s="60" t="s">
        <v>2437</v>
      </c>
      <c r="J3" s="60" t="s">
        <v>1950</v>
      </c>
      <c r="K3" s="60" t="s">
        <v>539</v>
      </c>
      <c r="L3" s="60" t="s">
        <v>3641</v>
      </c>
      <c r="M3" s="90" t="s">
        <v>3640</v>
      </c>
      <c r="N3" s="60" t="s">
        <v>223</v>
      </c>
      <c r="O3" s="52" t="s">
        <v>226</v>
      </c>
      <c r="P3" s="52" t="s">
        <v>224</v>
      </c>
      <c r="Q3" s="52" t="s">
        <v>3362</v>
      </c>
      <c r="R3" s="91" t="s">
        <v>1012</v>
      </c>
      <c r="S3" s="262"/>
      <c r="T3" s="272"/>
      <c r="U3" s="101"/>
      <c r="V3" s="103"/>
      <c r="W3" s="103"/>
      <c r="X3" s="105"/>
      <c r="Y3" s="54" t="s">
        <v>1007</v>
      </c>
      <c r="Z3" s="53" t="s">
        <v>2669</v>
      </c>
      <c r="AA3" s="54" t="s">
        <v>1987</v>
      </c>
      <c r="AB3" s="54" t="s">
        <v>2671</v>
      </c>
      <c r="AC3" s="54" t="s">
        <v>1125</v>
      </c>
      <c r="AD3" s="54" t="s">
        <v>2046</v>
      </c>
      <c r="AE3" s="54" t="s">
        <v>1988</v>
      </c>
      <c r="AF3" s="54" t="s">
        <v>1010</v>
      </c>
      <c r="AG3" s="54" t="s">
        <v>1008</v>
      </c>
      <c r="AH3" s="69" t="s">
        <v>2817</v>
      </c>
      <c r="AI3" s="54" t="s">
        <v>1005</v>
      </c>
      <c r="AJ3" s="54" t="s">
        <v>2169</v>
      </c>
      <c r="AK3" s="54" t="s">
        <v>1011</v>
      </c>
      <c r="AL3" s="54" t="s">
        <v>1989</v>
      </c>
      <c r="AM3" s="54" t="s">
        <v>1006</v>
      </c>
      <c r="AN3" s="54" t="s">
        <v>2164</v>
      </c>
      <c r="AO3" s="54" t="s">
        <v>2048</v>
      </c>
      <c r="AP3" s="54" t="s">
        <v>1009</v>
      </c>
      <c r="AQ3" s="54" t="s">
        <v>3502</v>
      </c>
      <c r="AR3" s="54" t="s">
        <v>3081</v>
      </c>
      <c r="AS3" s="55" t="s">
        <v>102</v>
      </c>
      <c r="AT3" s="56" t="s">
        <v>1012</v>
      </c>
      <c r="AU3" s="266"/>
      <c r="AV3" s="268"/>
      <c r="AW3" s="270"/>
      <c r="AX3" s="63" t="s">
        <v>1720</v>
      </c>
      <c r="AY3" s="64" t="s">
        <v>530</v>
      </c>
      <c r="AZ3" s="64" t="s">
        <v>531</v>
      </c>
      <c r="BA3" s="64" t="s">
        <v>1413</v>
      </c>
      <c r="BB3" s="65" t="s">
        <v>548</v>
      </c>
      <c r="BC3" s="50" t="s">
        <v>1012</v>
      </c>
      <c r="BD3" s="63" t="s">
        <v>1398</v>
      </c>
      <c r="BE3" s="64" t="s">
        <v>3495</v>
      </c>
      <c r="BF3" s="64" t="s">
        <v>2167</v>
      </c>
      <c r="BG3" s="64" t="s">
        <v>42</v>
      </c>
      <c r="BH3" s="64" t="s">
        <v>3496</v>
      </c>
      <c r="BI3" s="64" t="s">
        <v>645</v>
      </c>
      <c r="BJ3" s="64" t="s">
        <v>1400</v>
      </c>
      <c r="BK3" s="64" t="s">
        <v>1399</v>
      </c>
      <c r="BL3" s="64" t="s">
        <v>641</v>
      </c>
      <c r="BM3" s="64" t="s">
        <v>533</v>
      </c>
      <c r="BN3" s="64" t="s">
        <v>948</v>
      </c>
      <c r="BO3" s="64" t="s">
        <v>640</v>
      </c>
      <c r="BP3" s="64" t="s">
        <v>644</v>
      </c>
      <c r="BQ3" s="64" t="s">
        <v>643</v>
      </c>
      <c r="BR3" s="64" t="s">
        <v>1013</v>
      </c>
      <c r="BS3" s="64" t="s">
        <v>3154</v>
      </c>
      <c r="BT3" s="64" t="s">
        <v>532</v>
      </c>
      <c r="BU3" s="64" t="s">
        <v>3351</v>
      </c>
      <c r="BV3" s="65" t="s">
        <v>642</v>
      </c>
      <c r="BW3" s="61" t="s">
        <v>1012</v>
      </c>
      <c r="BX3" s="63" t="s">
        <v>227</v>
      </c>
      <c r="BY3" s="64" t="s">
        <v>228</v>
      </c>
      <c r="BZ3" s="64" t="s">
        <v>229</v>
      </c>
      <c r="CA3" s="64" t="s">
        <v>3354</v>
      </c>
      <c r="CB3" s="64" t="s">
        <v>230</v>
      </c>
      <c r="CC3" s="64" t="s">
        <v>232</v>
      </c>
      <c r="CD3" s="65" t="s">
        <v>231</v>
      </c>
      <c r="CE3" s="62" t="s">
        <v>1012</v>
      </c>
      <c r="CF3" s="282"/>
      <c r="CG3" s="282"/>
      <c r="CH3" s="279"/>
      <c r="CI3" s="279"/>
      <c r="CJ3" s="57"/>
    </row>
    <row r="4" spans="1:88" s="89" customFormat="1" ht="90" x14ac:dyDescent="0.2">
      <c r="A4" s="92" t="s">
        <v>3642</v>
      </c>
      <c r="B4" s="92" t="s">
        <v>3643</v>
      </c>
      <c r="C4" s="92" t="s">
        <v>3644</v>
      </c>
      <c r="D4" s="89" t="s">
        <v>3645</v>
      </c>
      <c r="E4" s="89" t="s">
        <v>3646</v>
      </c>
      <c r="F4" s="89" t="s">
        <v>3647</v>
      </c>
      <c r="G4" s="89" t="s">
        <v>3648</v>
      </c>
      <c r="H4" s="89" t="s">
        <v>3649</v>
      </c>
      <c r="I4" s="89" t="s">
        <v>3695</v>
      </c>
      <c r="J4" s="89" t="s">
        <v>3650</v>
      </c>
      <c r="K4" s="89" t="s">
        <v>3651</v>
      </c>
      <c r="L4" s="89" t="s">
        <v>3696</v>
      </c>
      <c r="M4" s="92" t="s">
        <v>3697</v>
      </c>
      <c r="N4" s="89" t="s">
        <v>3698</v>
      </c>
      <c r="O4" s="89" t="s">
        <v>3652</v>
      </c>
      <c r="P4" s="89" t="s">
        <v>3653</v>
      </c>
      <c r="Q4" s="92" t="s">
        <v>4588</v>
      </c>
      <c r="R4" s="92" t="s">
        <v>1012</v>
      </c>
      <c r="S4" s="92" t="s">
        <v>3699</v>
      </c>
      <c r="T4" s="92" t="s">
        <v>3700</v>
      </c>
      <c r="U4" s="89" t="s">
        <v>3654</v>
      </c>
      <c r="V4" s="89" t="s">
        <v>3655</v>
      </c>
      <c r="W4" s="89" t="s">
        <v>3701</v>
      </c>
      <c r="X4" s="92" t="s">
        <v>3702</v>
      </c>
      <c r="Y4" s="89" t="s">
        <v>4589</v>
      </c>
      <c r="Z4" s="89" t="s">
        <v>3691</v>
      </c>
      <c r="AA4" s="89" t="s">
        <v>3681</v>
      </c>
      <c r="AB4" s="89" t="s">
        <v>3680</v>
      </c>
      <c r="AC4" s="89" t="s">
        <v>3682</v>
      </c>
      <c r="AD4" s="89" t="s">
        <v>3679</v>
      </c>
      <c r="AE4" s="89" t="s">
        <v>3683</v>
      </c>
      <c r="AF4" s="89" t="s">
        <v>4590</v>
      </c>
      <c r="AG4" s="89" t="s">
        <v>3685</v>
      </c>
      <c r="AH4" s="89" t="s">
        <v>3704</v>
      </c>
      <c r="AI4" s="89" t="s">
        <v>3692</v>
      </c>
      <c r="AJ4" s="89" t="s">
        <v>3689</v>
      </c>
      <c r="AK4" s="89" t="s">
        <v>3686</v>
      </c>
      <c r="AL4" s="89" t="s">
        <v>3684</v>
      </c>
      <c r="AM4" s="89" t="s">
        <v>3694</v>
      </c>
      <c r="AN4" s="89" t="s">
        <v>3688</v>
      </c>
      <c r="AO4" s="89" t="s">
        <v>3703</v>
      </c>
      <c r="AP4" s="89" t="s">
        <v>3687</v>
      </c>
      <c r="AQ4" s="89" t="s">
        <v>3693</v>
      </c>
      <c r="AR4" s="89" t="s">
        <v>3705</v>
      </c>
      <c r="AS4" s="92" t="s">
        <v>3690</v>
      </c>
      <c r="AT4" s="92" t="s">
        <v>1012</v>
      </c>
      <c r="AU4" s="89" t="s">
        <v>3656</v>
      </c>
      <c r="AV4" s="89" t="s">
        <v>3657</v>
      </c>
      <c r="AW4" s="92" t="s">
        <v>3658</v>
      </c>
      <c r="AX4" s="89" t="s">
        <v>3659</v>
      </c>
      <c r="AY4" s="89" t="s">
        <v>3660</v>
      </c>
      <c r="AZ4" s="89" t="s">
        <v>3661</v>
      </c>
      <c r="BA4" s="89" t="s">
        <v>3662</v>
      </c>
      <c r="BB4" s="92" t="s">
        <v>3663</v>
      </c>
      <c r="BC4" s="94" t="s">
        <v>1012</v>
      </c>
      <c r="BD4" s="89" t="s">
        <v>3664</v>
      </c>
      <c r="BE4" s="89" t="s">
        <v>4591</v>
      </c>
      <c r="BF4" s="89" t="s">
        <v>3665</v>
      </c>
      <c r="BG4" s="89" t="s">
        <v>3666</v>
      </c>
      <c r="BH4" s="89" t="s">
        <v>3706</v>
      </c>
      <c r="BI4" s="89" t="s">
        <v>4592</v>
      </c>
      <c r="BJ4" s="89" t="s">
        <v>3707</v>
      </c>
      <c r="BK4" s="89" t="s">
        <v>3678</v>
      </c>
      <c r="BL4" s="89" t="s">
        <v>3667</v>
      </c>
      <c r="BM4" s="89" t="s">
        <v>4593</v>
      </c>
      <c r="BN4" s="89" t="s">
        <v>4594</v>
      </c>
      <c r="BO4" s="89" t="s">
        <v>3668</v>
      </c>
      <c r="BP4" s="89" t="s">
        <v>4595</v>
      </c>
      <c r="BQ4" s="89" t="s">
        <v>4596</v>
      </c>
      <c r="BR4" s="89" t="s">
        <v>3669</v>
      </c>
      <c r="BS4" s="89" t="s">
        <v>3708</v>
      </c>
      <c r="BT4" s="89" t="s">
        <v>3709</v>
      </c>
      <c r="BU4" s="89" t="s">
        <v>4597</v>
      </c>
      <c r="BV4" s="92" t="s">
        <v>3670</v>
      </c>
      <c r="BW4" s="93" t="s">
        <v>1012</v>
      </c>
      <c r="BX4" s="89" t="s">
        <v>4598</v>
      </c>
      <c r="BY4" s="89" t="s">
        <v>3671</v>
      </c>
      <c r="BZ4" s="89" t="s">
        <v>4599</v>
      </c>
      <c r="CA4" s="89" t="s">
        <v>4600</v>
      </c>
      <c r="CB4" s="89" t="s">
        <v>4601</v>
      </c>
      <c r="CC4" s="89" t="s">
        <v>3672</v>
      </c>
      <c r="CD4" s="92" t="s">
        <v>3673</v>
      </c>
      <c r="CE4" s="93" t="s">
        <v>1012</v>
      </c>
      <c r="CF4" s="89" t="s">
        <v>3676</v>
      </c>
      <c r="CG4" s="89" t="s">
        <v>3677</v>
      </c>
      <c r="CH4" s="89" t="s">
        <v>3674</v>
      </c>
      <c r="CI4" s="89" t="s">
        <v>3675</v>
      </c>
    </row>
    <row r="6" spans="1:88" x14ac:dyDescent="0.2">
      <c r="J6" s="70"/>
      <c r="K6" s="70"/>
      <c r="L6" s="70"/>
      <c r="M6" s="70"/>
    </row>
    <row r="7" spans="1:88" ht="16" customHeight="1" x14ac:dyDescent="0.2"/>
  </sheetData>
  <mergeCells count="21">
    <mergeCell ref="A1:T1"/>
    <mergeCell ref="AU1:AW1"/>
    <mergeCell ref="AX1:CD1"/>
    <mergeCell ref="CF1:CI1"/>
    <mergeCell ref="BD2:BW2"/>
    <mergeCell ref="S2:S3"/>
    <mergeCell ref="T2:T3"/>
    <mergeCell ref="AU2:AU3"/>
    <mergeCell ref="AV2:AV3"/>
    <mergeCell ref="AW2:AW3"/>
    <mergeCell ref="AX2:BC2"/>
    <mergeCell ref="BX2:CE2"/>
    <mergeCell ref="CF2:CF3"/>
    <mergeCell ref="CG2:CG3"/>
    <mergeCell ref="CH2:CH3"/>
    <mergeCell ref="CI2:CI3"/>
    <mergeCell ref="A2:A3"/>
    <mergeCell ref="B2:B3"/>
    <mergeCell ref="C2:C3"/>
    <mergeCell ref="D2:M2"/>
    <mergeCell ref="N2:R2"/>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40"/>
  <sheetViews>
    <sheetView workbookViewId="0">
      <selection activeCell="A2" sqref="A2"/>
    </sheetView>
  </sheetViews>
  <sheetFormatPr baseColWidth="10" defaultColWidth="11" defaultRowHeight="16" x14ac:dyDescent="0.2"/>
  <cols>
    <col min="1" max="1" width="60.33203125" style="235" bestFit="1" customWidth="1"/>
    <col min="2" max="2" width="7.83203125" style="235" customWidth="1"/>
    <col min="3" max="3" width="35.33203125" style="235" bestFit="1" customWidth="1"/>
    <col min="4" max="4" width="7.83203125" style="235" customWidth="1"/>
    <col min="5" max="5" width="57.1640625" style="235" bestFit="1" customWidth="1"/>
    <col min="6" max="6" width="7.83203125" style="235" customWidth="1"/>
    <col min="7" max="7" width="60.1640625" style="235" bestFit="1" customWidth="1"/>
    <col min="8" max="8" width="14.6640625" style="234" customWidth="1"/>
    <col min="9" max="14" width="14.6640625" style="236" customWidth="1"/>
    <col min="15" max="15" width="11" style="236"/>
    <col min="16" max="16" width="11" style="236" customWidth="1"/>
    <col min="17" max="16384" width="11" style="236"/>
  </cols>
  <sheetData>
    <row r="1" spans="1:12" s="197" customFormat="1" x14ac:dyDescent="0.2">
      <c r="A1" s="193" t="s">
        <v>3333</v>
      </c>
      <c r="B1" s="193"/>
      <c r="C1" s="193" t="s">
        <v>3553</v>
      </c>
      <c r="D1" s="193"/>
      <c r="E1" s="193" t="s">
        <v>3720</v>
      </c>
      <c r="F1" s="194"/>
      <c r="G1" s="193" t="s">
        <v>4602</v>
      </c>
      <c r="H1" s="195"/>
      <c r="I1" s="196"/>
      <c r="J1" s="196"/>
      <c r="K1" s="196"/>
    </row>
    <row r="2" spans="1:12" x14ac:dyDescent="0.2">
      <c r="A2" s="234" t="s">
        <v>3272</v>
      </c>
      <c r="B2" s="234"/>
      <c r="C2" s="235" t="s">
        <v>3335</v>
      </c>
      <c r="D2" s="234"/>
      <c r="E2" s="235" t="s">
        <v>2000</v>
      </c>
      <c r="G2" s="235" t="s">
        <v>2238</v>
      </c>
      <c r="H2" s="242"/>
    </row>
    <row r="3" spans="1:12" x14ac:dyDescent="0.2">
      <c r="A3" s="234" t="s">
        <v>2238</v>
      </c>
      <c r="B3" s="234"/>
      <c r="D3" s="234"/>
      <c r="E3" s="235" t="s">
        <v>3086</v>
      </c>
      <c r="G3" s="235" t="s">
        <v>2000</v>
      </c>
    </row>
    <row r="4" spans="1:12" x14ac:dyDescent="0.2">
      <c r="A4" s="234" t="s">
        <v>1616</v>
      </c>
      <c r="B4" s="234"/>
      <c r="D4" s="234"/>
      <c r="E4" s="235" t="s">
        <v>1595</v>
      </c>
      <c r="G4" s="235" t="s">
        <v>1616</v>
      </c>
    </row>
    <row r="5" spans="1:12" x14ac:dyDescent="0.2">
      <c r="A5" s="234" t="s">
        <v>2025</v>
      </c>
      <c r="B5" s="234"/>
      <c r="C5" s="234"/>
      <c r="D5" s="234"/>
      <c r="E5" s="235" t="s">
        <v>1701</v>
      </c>
      <c r="G5" s="235" t="s">
        <v>2025</v>
      </c>
    </row>
    <row r="6" spans="1:12" x14ac:dyDescent="0.2">
      <c r="A6" s="234" t="s">
        <v>2239</v>
      </c>
      <c r="B6" s="234"/>
      <c r="D6" s="234"/>
      <c r="E6" s="235" t="s">
        <v>3084</v>
      </c>
      <c r="G6" s="235" t="s">
        <v>3086</v>
      </c>
    </row>
    <row r="7" spans="1:12" x14ac:dyDescent="0.2">
      <c r="A7" s="234" t="s">
        <v>799</v>
      </c>
      <c r="B7" s="234"/>
      <c r="D7" s="234"/>
      <c r="E7" s="235" t="s">
        <v>984</v>
      </c>
      <c r="G7" s="235" t="s">
        <v>1595</v>
      </c>
    </row>
    <row r="8" spans="1:12" x14ac:dyDescent="0.2">
      <c r="A8" s="234" t="s">
        <v>2240</v>
      </c>
      <c r="B8" s="234"/>
      <c r="D8" s="234"/>
      <c r="E8" s="235" t="s">
        <v>3132</v>
      </c>
      <c r="G8" s="235" t="s">
        <v>2239</v>
      </c>
    </row>
    <row r="9" spans="1:12" x14ac:dyDescent="0.2">
      <c r="A9" s="234" t="s">
        <v>187</v>
      </c>
      <c r="B9" s="234"/>
      <c r="D9" s="234"/>
      <c r="E9" s="235" t="s">
        <v>3575</v>
      </c>
      <c r="G9" s="235" t="s">
        <v>1701</v>
      </c>
    </row>
    <row r="10" spans="1:12" x14ac:dyDescent="0.2">
      <c r="A10" s="234" t="s">
        <v>3285</v>
      </c>
      <c r="B10" s="234"/>
      <c r="C10" s="235" t="s">
        <v>3576</v>
      </c>
      <c r="D10" s="234"/>
      <c r="E10" s="237" t="s">
        <v>1092</v>
      </c>
      <c r="G10" s="235" t="s">
        <v>3084</v>
      </c>
    </row>
    <row r="11" spans="1:12" x14ac:dyDescent="0.2">
      <c r="A11" s="234" t="s">
        <v>3283</v>
      </c>
      <c r="B11" s="234"/>
      <c r="C11" s="235" t="s">
        <v>3335</v>
      </c>
      <c r="D11" s="234"/>
      <c r="E11" s="235" t="s">
        <v>2948</v>
      </c>
      <c r="G11" s="235" t="s">
        <v>984</v>
      </c>
      <c r="K11" s="238"/>
      <c r="L11" s="238"/>
    </row>
    <row r="12" spans="1:12" x14ac:dyDescent="0.2">
      <c r="A12" s="234" t="s">
        <v>550</v>
      </c>
      <c r="B12" s="234"/>
      <c r="D12" s="234"/>
      <c r="E12" s="235" t="s">
        <v>200</v>
      </c>
      <c r="G12" s="235" t="s">
        <v>3132</v>
      </c>
    </row>
    <row r="13" spans="1:12" x14ac:dyDescent="0.2">
      <c r="A13" s="234" t="s">
        <v>2512</v>
      </c>
      <c r="B13" s="234"/>
      <c r="D13" s="234"/>
      <c r="E13" s="235" t="s">
        <v>157</v>
      </c>
      <c r="G13" s="235" t="s">
        <v>799</v>
      </c>
    </row>
    <row r="14" spans="1:12" x14ac:dyDescent="0.2">
      <c r="A14" s="234" t="s">
        <v>2513</v>
      </c>
      <c r="B14" s="234"/>
      <c r="D14" s="234"/>
      <c r="E14" s="235" t="s">
        <v>1591</v>
      </c>
      <c r="G14" s="235" t="s">
        <v>2240</v>
      </c>
    </row>
    <row r="15" spans="1:12" x14ac:dyDescent="0.2">
      <c r="A15" s="234" t="s">
        <v>2241</v>
      </c>
      <c r="B15" s="234"/>
      <c r="D15" s="234"/>
      <c r="E15" s="235" t="s">
        <v>2928</v>
      </c>
      <c r="G15" s="235" t="s">
        <v>3575</v>
      </c>
    </row>
    <row r="16" spans="1:12" x14ac:dyDescent="0.2">
      <c r="A16" s="234" t="s">
        <v>2242</v>
      </c>
      <c r="B16" s="234"/>
      <c r="D16" s="234"/>
      <c r="E16" s="235" t="s">
        <v>730</v>
      </c>
      <c r="G16" s="235" t="s">
        <v>187</v>
      </c>
    </row>
    <row r="17" spans="1:12" x14ac:dyDescent="0.2">
      <c r="A17" s="234" t="s">
        <v>3326</v>
      </c>
      <c r="B17" s="234"/>
      <c r="D17" s="234"/>
      <c r="E17" s="235" t="s">
        <v>2977</v>
      </c>
      <c r="G17" s="237" t="s">
        <v>1092</v>
      </c>
      <c r="H17" s="243"/>
    </row>
    <row r="18" spans="1:12" x14ac:dyDescent="0.2">
      <c r="A18" s="234" t="s">
        <v>2306</v>
      </c>
      <c r="B18" s="234"/>
      <c r="D18" s="234"/>
      <c r="E18" s="235" t="s">
        <v>189</v>
      </c>
      <c r="G18" s="235" t="s">
        <v>2948</v>
      </c>
    </row>
    <row r="19" spans="1:12" x14ac:dyDescent="0.2">
      <c r="A19" s="234" t="s">
        <v>2243</v>
      </c>
      <c r="B19" s="234"/>
      <c r="D19" s="234"/>
      <c r="E19" s="235" t="s">
        <v>1614</v>
      </c>
      <c r="G19" s="235" t="s">
        <v>200</v>
      </c>
    </row>
    <row r="20" spans="1:12" x14ac:dyDescent="0.2">
      <c r="A20" s="234" t="s">
        <v>2244</v>
      </c>
      <c r="B20" s="234"/>
      <c r="D20" s="234"/>
      <c r="E20" s="235" t="s">
        <v>4621</v>
      </c>
      <c r="G20" s="235" t="s">
        <v>550</v>
      </c>
    </row>
    <row r="21" spans="1:12" x14ac:dyDescent="0.2">
      <c r="A21" s="234" t="s">
        <v>1302</v>
      </c>
      <c r="B21" s="234"/>
      <c r="D21" s="234"/>
      <c r="E21" s="235" t="s">
        <v>2968</v>
      </c>
      <c r="G21" s="235" t="s">
        <v>157</v>
      </c>
    </row>
    <row r="22" spans="1:12" x14ac:dyDescent="0.2">
      <c r="A22" s="234" t="s">
        <v>2245</v>
      </c>
      <c r="B22" s="234"/>
      <c r="D22" s="234"/>
      <c r="E22" s="235" t="s">
        <v>115</v>
      </c>
      <c r="G22" s="235" t="s">
        <v>1591</v>
      </c>
    </row>
    <row r="23" spans="1:12" x14ac:dyDescent="0.2">
      <c r="A23" s="234" t="s">
        <v>173</v>
      </c>
      <c r="B23" s="234"/>
      <c r="D23" s="234"/>
      <c r="E23" s="235" t="s">
        <v>2967</v>
      </c>
      <c r="G23" s="235" t="s">
        <v>2512</v>
      </c>
    </row>
    <row r="24" spans="1:12" x14ac:dyDescent="0.2">
      <c r="A24" s="234" t="s">
        <v>2246</v>
      </c>
      <c r="B24" s="234"/>
      <c r="D24" s="234"/>
      <c r="E24" s="235" t="s">
        <v>1417</v>
      </c>
      <c r="G24" s="235" t="s">
        <v>2513</v>
      </c>
    </row>
    <row r="25" spans="1:12" x14ac:dyDescent="0.2">
      <c r="A25" s="234" t="s">
        <v>2247</v>
      </c>
      <c r="B25" s="234"/>
      <c r="D25" s="234"/>
      <c r="E25" s="235" t="s">
        <v>1612</v>
      </c>
      <c r="G25" s="235" t="s">
        <v>2241</v>
      </c>
      <c r="H25" s="242"/>
      <c r="K25" s="199"/>
      <c r="L25" s="199"/>
    </row>
    <row r="26" spans="1:12" x14ac:dyDescent="0.2">
      <c r="A26" s="234" t="s">
        <v>3315</v>
      </c>
      <c r="B26" s="234"/>
      <c r="D26" s="234"/>
      <c r="E26" s="235" t="s">
        <v>2965</v>
      </c>
      <c r="G26" s="235" t="s">
        <v>2242</v>
      </c>
      <c r="H26" s="242"/>
    </row>
    <row r="27" spans="1:12" x14ac:dyDescent="0.2">
      <c r="A27" s="234" t="s">
        <v>155</v>
      </c>
      <c r="B27" s="234"/>
      <c r="D27" s="234"/>
      <c r="E27" s="235" t="s">
        <v>2950</v>
      </c>
      <c r="G27" s="234" t="s">
        <v>3326</v>
      </c>
    </row>
    <row r="28" spans="1:12" x14ac:dyDescent="0.2">
      <c r="A28" s="234" t="s">
        <v>3249</v>
      </c>
      <c r="B28" s="234"/>
      <c r="C28" s="235" t="s">
        <v>539</v>
      </c>
      <c r="D28" s="234"/>
      <c r="E28" s="235" t="s">
        <v>2008</v>
      </c>
      <c r="G28" s="235" t="s">
        <v>2306</v>
      </c>
      <c r="H28" s="242"/>
    </row>
    <row r="29" spans="1:12" x14ac:dyDescent="0.2">
      <c r="A29" s="234" t="s">
        <v>3303</v>
      </c>
      <c r="B29" s="234"/>
      <c r="C29" s="235" t="s">
        <v>3576</v>
      </c>
      <c r="D29" s="234"/>
      <c r="E29" s="235" t="s">
        <v>2952</v>
      </c>
      <c r="F29" s="200"/>
      <c r="G29" s="235" t="s">
        <v>2243</v>
      </c>
      <c r="H29" s="242"/>
    </row>
    <row r="30" spans="1:12" x14ac:dyDescent="0.2">
      <c r="A30" s="234" t="s">
        <v>136</v>
      </c>
      <c r="B30" s="234"/>
      <c r="D30" s="234"/>
      <c r="E30" s="235" t="s">
        <v>976</v>
      </c>
      <c r="G30" s="235" t="s">
        <v>2244</v>
      </c>
      <c r="H30" s="242"/>
    </row>
    <row r="31" spans="1:12" x14ac:dyDescent="0.2">
      <c r="A31" s="234" t="s">
        <v>801</v>
      </c>
      <c r="B31" s="234"/>
      <c r="D31" s="234"/>
      <c r="E31" s="235" t="s">
        <v>803</v>
      </c>
      <c r="G31" s="235" t="s">
        <v>1302</v>
      </c>
    </row>
    <row r="32" spans="1:12" x14ac:dyDescent="0.2">
      <c r="A32" s="234" t="s">
        <v>2248</v>
      </c>
      <c r="B32" s="234"/>
      <c r="D32" s="234"/>
      <c r="E32" s="235" t="s">
        <v>2970</v>
      </c>
      <c r="G32" s="235" t="s">
        <v>2245</v>
      </c>
      <c r="H32" s="242"/>
    </row>
    <row r="33" spans="1:8" x14ac:dyDescent="0.2">
      <c r="A33" s="234" t="s">
        <v>2249</v>
      </c>
      <c r="B33" s="234"/>
      <c r="D33" s="234"/>
      <c r="E33" s="235" t="s">
        <v>1593</v>
      </c>
      <c r="G33" s="235" t="s">
        <v>173</v>
      </c>
    </row>
    <row r="34" spans="1:8" x14ac:dyDescent="0.2">
      <c r="A34" s="234" t="s">
        <v>1618</v>
      </c>
      <c r="B34" s="234"/>
      <c r="D34" s="234"/>
      <c r="E34" s="235" t="s">
        <v>2064</v>
      </c>
      <c r="G34" s="235" t="s">
        <v>2246</v>
      </c>
    </row>
    <row r="35" spans="1:8" x14ac:dyDescent="0.2">
      <c r="A35" s="234" t="s">
        <v>2250</v>
      </c>
      <c r="B35" s="234"/>
      <c r="D35" s="234"/>
      <c r="E35" s="235" t="s">
        <v>2034</v>
      </c>
      <c r="G35" s="235" t="s">
        <v>2247</v>
      </c>
    </row>
    <row r="36" spans="1:8" x14ac:dyDescent="0.2">
      <c r="A36" s="234" t="s">
        <v>170</v>
      </c>
      <c r="B36" s="234"/>
      <c r="D36" s="234"/>
      <c r="E36" s="235" t="s">
        <v>1489</v>
      </c>
      <c r="G36" s="235" t="s">
        <v>3315</v>
      </c>
    </row>
    <row r="37" spans="1:8" x14ac:dyDescent="0.2">
      <c r="A37" s="234" t="s">
        <v>3292</v>
      </c>
      <c r="B37" s="234"/>
      <c r="C37" s="235" t="s">
        <v>3576</v>
      </c>
      <c r="D37" s="234"/>
      <c r="E37" s="235" t="s">
        <v>2979</v>
      </c>
      <c r="G37" s="235" t="s">
        <v>155</v>
      </c>
    </row>
    <row r="38" spans="1:8" x14ac:dyDescent="0.2">
      <c r="A38" s="234" t="s">
        <v>3282</v>
      </c>
      <c r="B38" s="234"/>
      <c r="C38" s="235" t="s">
        <v>3335</v>
      </c>
      <c r="D38" s="234"/>
      <c r="E38" s="235" t="s">
        <v>1343</v>
      </c>
      <c r="G38" s="235" t="s">
        <v>2928</v>
      </c>
    </row>
    <row r="39" spans="1:8" x14ac:dyDescent="0.2">
      <c r="A39" s="185" t="s">
        <v>193</v>
      </c>
      <c r="B39" s="185"/>
      <c r="D39" s="234"/>
      <c r="E39" s="235" t="s">
        <v>2969</v>
      </c>
      <c r="G39" s="234" t="s">
        <v>730</v>
      </c>
    </row>
    <row r="40" spans="1:8" x14ac:dyDescent="0.2">
      <c r="A40" s="234" t="s">
        <v>2251</v>
      </c>
      <c r="B40" s="234"/>
      <c r="D40" s="234"/>
      <c r="E40" s="235" t="s">
        <v>2917</v>
      </c>
      <c r="G40" s="235" t="s">
        <v>136</v>
      </c>
    </row>
    <row r="41" spans="1:8" x14ac:dyDescent="0.2">
      <c r="A41" s="234" t="s">
        <v>3306</v>
      </c>
      <c r="B41" s="234"/>
      <c r="C41" s="235" t="s">
        <v>3576</v>
      </c>
      <c r="D41" s="185"/>
      <c r="E41" s="235" t="s">
        <v>2919</v>
      </c>
      <c r="G41" s="235" t="s">
        <v>2977</v>
      </c>
    </row>
    <row r="42" spans="1:8" x14ac:dyDescent="0.2">
      <c r="A42" s="234" t="s">
        <v>3316</v>
      </c>
      <c r="B42" s="234"/>
      <c r="C42" s="235" t="s">
        <v>3576</v>
      </c>
      <c r="D42" s="234"/>
      <c r="E42" s="235" t="s">
        <v>220</v>
      </c>
      <c r="G42" s="235" t="s">
        <v>189</v>
      </c>
    </row>
    <row r="43" spans="1:8" x14ac:dyDescent="0.2">
      <c r="A43" s="234" t="s">
        <v>10</v>
      </c>
      <c r="B43" s="234"/>
      <c r="D43" s="234"/>
      <c r="E43" s="235" t="s">
        <v>2024</v>
      </c>
      <c r="G43" s="235" t="s">
        <v>801</v>
      </c>
    </row>
    <row r="44" spans="1:8" x14ac:dyDescent="0.2">
      <c r="A44" s="234" t="s">
        <v>3298</v>
      </c>
      <c r="B44" s="234"/>
      <c r="C44" s="235" t="s">
        <v>3576</v>
      </c>
      <c r="D44" s="234"/>
      <c r="E44" s="235" t="s">
        <v>185</v>
      </c>
      <c r="G44" s="235" t="s">
        <v>2248</v>
      </c>
      <c r="H44" s="242"/>
    </row>
    <row r="45" spans="1:8" x14ac:dyDescent="0.2">
      <c r="A45" s="234" t="s">
        <v>167</v>
      </c>
      <c r="B45" s="234"/>
      <c r="D45" s="234"/>
      <c r="E45" s="235" t="s">
        <v>805</v>
      </c>
      <c r="G45" s="235" t="s">
        <v>2249</v>
      </c>
    </row>
    <row r="46" spans="1:8" x14ac:dyDescent="0.2">
      <c r="A46" s="234" t="s">
        <v>121</v>
      </c>
      <c r="B46" s="234"/>
      <c r="D46" s="234"/>
      <c r="E46" s="235" t="s">
        <v>196</v>
      </c>
      <c r="G46" s="235" t="s">
        <v>1614</v>
      </c>
    </row>
    <row r="47" spans="1:8" x14ac:dyDescent="0.2">
      <c r="A47" s="234" t="s">
        <v>67</v>
      </c>
      <c r="B47" s="234"/>
      <c r="D47" s="234"/>
      <c r="E47" s="235" t="s">
        <v>811</v>
      </c>
      <c r="G47" s="235" t="s">
        <v>1618</v>
      </c>
    </row>
    <row r="48" spans="1:8" x14ac:dyDescent="0.2">
      <c r="A48" s="234" t="s">
        <v>3322</v>
      </c>
      <c r="B48" s="234"/>
      <c r="C48" s="235" t="s">
        <v>3576</v>
      </c>
      <c r="D48" s="234"/>
      <c r="E48" s="235" t="s">
        <v>177</v>
      </c>
      <c r="G48" s="235" t="s">
        <v>2250</v>
      </c>
    </row>
    <row r="49" spans="1:8" x14ac:dyDescent="0.2">
      <c r="A49" s="234" t="s">
        <v>2252</v>
      </c>
      <c r="B49" s="234"/>
      <c r="D49" s="234"/>
      <c r="E49" s="235" t="s">
        <v>1058</v>
      </c>
      <c r="G49" s="235" t="s">
        <v>170</v>
      </c>
    </row>
    <row r="50" spans="1:8" x14ac:dyDescent="0.2">
      <c r="A50" s="234" t="s">
        <v>3299</v>
      </c>
      <c r="B50" s="234"/>
      <c r="C50" s="235" t="s">
        <v>3576</v>
      </c>
      <c r="D50" s="234"/>
      <c r="E50" s="235" t="s">
        <v>2037</v>
      </c>
      <c r="G50" s="235" t="s">
        <v>4621</v>
      </c>
    </row>
    <row r="51" spans="1:8" x14ac:dyDescent="0.2">
      <c r="A51" s="234" t="s">
        <v>978</v>
      </c>
      <c r="B51" s="234"/>
      <c r="D51" s="234"/>
      <c r="E51" s="235" t="s">
        <v>1152</v>
      </c>
      <c r="G51" s="235" t="s">
        <v>2968</v>
      </c>
    </row>
    <row r="52" spans="1:8" x14ac:dyDescent="0.2">
      <c r="A52" s="234" t="s">
        <v>1610</v>
      </c>
      <c r="B52" s="234"/>
      <c r="D52" s="234"/>
      <c r="E52" s="235" t="s">
        <v>183</v>
      </c>
      <c r="G52" s="200" t="s">
        <v>193</v>
      </c>
      <c r="H52" s="185"/>
    </row>
    <row r="53" spans="1:8" x14ac:dyDescent="0.2">
      <c r="A53" s="234" t="s">
        <v>3314</v>
      </c>
      <c r="B53" s="234"/>
      <c r="C53" s="235" t="s">
        <v>3576</v>
      </c>
      <c r="D53" s="234"/>
      <c r="E53" s="235" t="s">
        <v>1699</v>
      </c>
      <c r="G53" s="235" t="s">
        <v>2251</v>
      </c>
    </row>
    <row r="54" spans="1:8" x14ac:dyDescent="0.2">
      <c r="A54" s="234" t="s">
        <v>161</v>
      </c>
      <c r="B54" s="234"/>
      <c r="D54" s="234"/>
      <c r="E54" s="235" t="s">
        <v>175</v>
      </c>
      <c r="G54" s="235" t="s">
        <v>115</v>
      </c>
    </row>
    <row r="55" spans="1:8" x14ac:dyDescent="0.2">
      <c r="A55" s="234" t="s">
        <v>2511</v>
      </c>
      <c r="B55" s="234"/>
      <c r="D55" s="234"/>
      <c r="E55" s="235" t="s">
        <v>920</v>
      </c>
      <c r="G55" s="235" t="s">
        <v>2967</v>
      </c>
    </row>
    <row r="56" spans="1:8" x14ac:dyDescent="0.2">
      <c r="A56" s="234" t="s">
        <v>147</v>
      </c>
      <c r="B56" s="234"/>
      <c r="C56" s="235" t="s">
        <v>3334</v>
      </c>
      <c r="D56" s="234"/>
      <c r="E56" s="235" t="s">
        <v>81</v>
      </c>
      <c r="G56" s="235" t="s">
        <v>1417</v>
      </c>
    </row>
    <row r="57" spans="1:8" x14ac:dyDescent="0.2">
      <c r="A57" s="234" t="s">
        <v>3286</v>
      </c>
      <c r="B57" s="234"/>
      <c r="D57" s="234"/>
      <c r="E57" s="235" t="s">
        <v>2915</v>
      </c>
      <c r="G57" s="235" t="s">
        <v>1612</v>
      </c>
    </row>
    <row r="58" spans="1:8" x14ac:dyDescent="0.2">
      <c r="A58" s="234" t="s">
        <v>3293</v>
      </c>
      <c r="B58" s="234"/>
      <c r="C58" s="235" t="s">
        <v>3334</v>
      </c>
      <c r="D58" s="234"/>
      <c r="E58" s="235" t="s">
        <v>2924</v>
      </c>
      <c r="G58" s="235" t="s">
        <v>2965</v>
      </c>
    </row>
    <row r="59" spans="1:8" x14ac:dyDescent="0.2">
      <c r="A59" s="234" t="s">
        <v>1810</v>
      </c>
      <c r="B59" s="234"/>
      <c r="D59" s="234"/>
      <c r="E59" s="235" t="s">
        <v>1622</v>
      </c>
      <c r="G59" s="235" t="s">
        <v>2950</v>
      </c>
    </row>
    <row r="60" spans="1:8" x14ac:dyDescent="0.2">
      <c r="A60" s="234" t="s">
        <v>3301</v>
      </c>
      <c r="B60" s="234"/>
      <c r="C60" s="235" t="s">
        <v>3576</v>
      </c>
      <c r="D60" s="234"/>
      <c r="E60" s="235" t="s">
        <v>1016</v>
      </c>
      <c r="G60" s="235" t="s">
        <v>2008</v>
      </c>
    </row>
    <row r="61" spans="1:8" x14ac:dyDescent="0.2">
      <c r="A61" s="234" t="s">
        <v>2253</v>
      </c>
      <c r="B61" s="234"/>
      <c r="D61" s="234"/>
      <c r="E61" s="235" t="s">
        <v>2642</v>
      </c>
      <c r="G61" s="235" t="s">
        <v>10</v>
      </c>
    </row>
    <row r="62" spans="1:8" x14ac:dyDescent="0.2">
      <c r="A62" s="234" t="s">
        <v>2254</v>
      </c>
      <c r="B62" s="234"/>
      <c r="D62" s="234"/>
      <c r="E62" s="235" t="s">
        <v>1624</v>
      </c>
      <c r="G62" s="235" t="s">
        <v>2952</v>
      </c>
    </row>
    <row r="63" spans="1:8" x14ac:dyDescent="0.2">
      <c r="A63" s="234" t="s">
        <v>1928</v>
      </c>
      <c r="B63" s="234"/>
      <c r="D63" s="234"/>
      <c r="E63" s="235" t="s">
        <v>1402</v>
      </c>
      <c r="G63" s="235" t="s">
        <v>976</v>
      </c>
    </row>
    <row r="64" spans="1:8" x14ac:dyDescent="0.2">
      <c r="A64" s="234" t="s">
        <v>1724</v>
      </c>
      <c r="B64" s="234"/>
      <c r="D64" s="234"/>
      <c r="E64" s="235" t="s">
        <v>2955</v>
      </c>
      <c r="G64" s="235" t="s">
        <v>803</v>
      </c>
    </row>
    <row r="65" spans="1:7" x14ac:dyDescent="0.2">
      <c r="A65" s="234" t="s">
        <v>618</v>
      </c>
      <c r="B65" s="234"/>
      <c r="D65" s="234"/>
      <c r="E65" s="235" t="s">
        <v>2966</v>
      </c>
      <c r="G65" s="235" t="s">
        <v>167</v>
      </c>
    </row>
    <row r="66" spans="1:7" x14ac:dyDescent="0.2">
      <c r="A66" s="234" t="s">
        <v>3323</v>
      </c>
      <c r="B66" s="234"/>
      <c r="C66" s="235" t="s">
        <v>3576</v>
      </c>
      <c r="D66" s="234"/>
      <c r="E66" s="235" t="s">
        <v>2027</v>
      </c>
      <c r="G66" s="235" t="s">
        <v>2970</v>
      </c>
    </row>
    <row r="67" spans="1:7" x14ac:dyDescent="0.2">
      <c r="A67" s="234" t="s">
        <v>3270</v>
      </c>
      <c r="B67" s="234"/>
      <c r="D67" s="234"/>
      <c r="E67" s="235" t="s">
        <v>1996</v>
      </c>
      <c r="G67" s="235" t="s">
        <v>121</v>
      </c>
    </row>
    <row r="68" spans="1:7" x14ac:dyDescent="0.2">
      <c r="A68" s="234" t="s">
        <v>2255</v>
      </c>
      <c r="B68" s="234"/>
      <c r="D68" s="234"/>
      <c r="E68" s="235" t="s">
        <v>2030</v>
      </c>
      <c r="G68" s="235" t="s">
        <v>67</v>
      </c>
    </row>
    <row r="69" spans="1:7" x14ac:dyDescent="0.2">
      <c r="A69" s="234" t="s">
        <v>982</v>
      </c>
      <c r="B69" s="234"/>
      <c r="D69" s="234"/>
      <c r="E69" s="235" t="s">
        <v>817</v>
      </c>
      <c r="G69" s="235" t="s">
        <v>1593</v>
      </c>
    </row>
    <row r="70" spans="1:7" x14ac:dyDescent="0.2">
      <c r="A70" s="234" t="s">
        <v>3269</v>
      </c>
      <c r="B70" s="234"/>
      <c r="C70" s="235" t="s">
        <v>3343</v>
      </c>
      <c r="D70" s="234"/>
      <c r="E70" s="235" t="s">
        <v>819</v>
      </c>
      <c r="G70" s="235" t="s">
        <v>2252</v>
      </c>
    </row>
    <row r="71" spans="1:7" x14ac:dyDescent="0.2">
      <c r="A71" s="234" t="s">
        <v>2508</v>
      </c>
      <c r="B71" s="234"/>
      <c r="D71" s="234"/>
      <c r="E71" s="235" t="s">
        <v>2109</v>
      </c>
      <c r="G71" s="235" t="s">
        <v>978</v>
      </c>
    </row>
    <row r="72" spans="1:7" x14ac:dyDescent="0.2">
      <c r="A72" s="234" t="s">
        <v>1607</v>
      </c>
      <c r="B72" s="234"/>
      <c r="D72" s="234"/>
      <c r="E72" s="235" t="s">
        <v>191</v>
      </c>
      <c r="G72" s="235" t="s">
        <v>2064</v>
      </c>
    </row>
    <row r="73" spans="1:7" x14ac:dyDescent="0.2">
      <c r="A73" s="234" t="s">
        <v>3250</v>
      </c>
      <c r="B73" s="234"/>
      <c r="C73" s="235" t="s">
        <v>3335</v>
      </c>
      <c r="D73" s="234"/>
      <c r="E73" s="235" t="s">
        <v>2022</v>
      </c>
      <c r="G73" s="235" t="s">
        <v>2034</v>
      </c>
    </row>
    <row r="74" spans="1:7" x14ac:dyDescent="0.2">
      <c r="A74" s="234" t="s">
        <v>807</v>
      </c>
      <c r="B74" s="234"/>
      <c r="D74" s="234"/>
      <c r="E74" s="235" t="s">
        <v>1721</v>
      </c>
      <c r="G74" s="235" t="s">
        <v>1610</v>
      </c>
    </row>
    <row r="75" spans="1:7" x14ac:dyDescent="0.2">
      <c r="A75" s="234" t="s">
        <v>3265</v>
      </c>
      <c r="B75" s="234"/>
      <c r="C75" s="235" t="s">
        <v>2044</v>
      </c>
      <c r="D75" s="234"/>
      <c r="E75" s="235" t="s">
        <v>179</v>
      </c>
      <c r="G75" s="235" t="s">
        <v>1489</v>
      </c>
    </row>
    <row r="76" spans="1:7" x14ac:dyDescent="0.2">
      <c r="A76" s="234" t="s">
        <v>809</v>
      </c>
      <c r="B76" s="234"/>
      <c r="D76" s="234"/>
      <c r="E76" s="235" t="s">
        <v>2636</v>
      </c>
      <c r="G76" s="235" t="s">
        <v>161</v>
      </c>
    </row>
    <row r="77" spans="1:7" x14ac:dyDescent="0.2">
      <c r="A77" s="234" t="s">
        <v>2047</v>
      </c>
      <c r="B77" s="234"/>
      <c r="D77" s="234"/>
      <c r="E77" s="235" t="s">
        <v>2957</v>
      </c>
      <c r="G77" s="235" t="s">
        <v>2511</v>
      </c>
    </row>
    <row r="78" spans="1:7" x14ac:dyDescent="0.2">
      <c r="A78" s="234" t="s">
        <v>3295</v>
      </c>
      <c r="B78" s="234"/>
      <c r="C78" s="235" t="s">
        <v>3576</v>
      </c>
      <c r="D78" s="234"/>
      <c r="E78" s="235" t="s">
        <v>2963</v>
      </c>
      <c r="G78" s="235" t="s">
        <v>2979</v>
      </c>
    </row>
    <row r="79" spans="1:7" x14ac:dyDescent="0.2">
      <c r="A79" s="234" t="s">
        <v>3238</v>
      </c>
      <c r="B79" s="234"/>
      <c r="C79" s="235" t="s">
        <v>3576</v>
      </c>
      <c r="D79" s="234"/>
      <c r="E79" s="235" t="s">
        <v>2959</v>
      </c>
      <c r="G79" s="234" t="s">
        <v>3286</v>
      </c>
    </row>
    <row r="80" spans="1:7" x14ac:dyDescent="0.2">
      <c r="A80" s="234" t="s">
        <v>1180</v>
      </c>
      <c r="B80" s="234"/>
      <c r="D80" s="234"/>
      <c r="E80" s="235" t="s">
        <v>2913</v>
      </c>
      <c r="G80" s="234" t="s">
        <v>1810</v>
      </c>
    </row>
    <row r="81" spans="1:8" x14ac:dyDescent="0.2">
      <c r="A81" s="234" t="s">
        <v>2256</v>
      </c>
      <c r="B81" s="234"/>
      <c r="D81" s="234"/>
      <c r="E81" s="235" t="s">
        <v>823</v>
      </c>
      <c r="G81" s="235" t="s">
        <v>1343</v>
      </c>
    </row>
    <row r="82" spans="1:8" x14ac:dyDescent="0.2">
      <c r="A82" s="234" t="s">
        <v>2257</v>
      </c>
      <c r="B82" s="234"/>
      <c r="D82" s="234"/>
      <c r="E82" s="235" t="s">
        <v>2918</v>
      </c>
      <c r="G82" s="235" t="s">
        <v>2969</v>
      </c>
    </row>
    <row r="83" spans="1:8" x14ac:dyDescent="0.2">
      <c r="A83" s="234" t="s">
        <v>3284</v>
      </c>
      <c r="B83" s="234"/>
      <c r="C83" s="235" t="s">
        <v>3576</v>
      </c>
      <c r="D83" s="234"/>
      <c r="E83" s="235" t="s">
        <v>1998</v>
      </c>
      <c r="G83" s="235" t="s">
        <v>2917</v>
      </c>
    </row>
    <row r="84" spans="1:8" x14ac:dyDescent="0.2">
      <c r="A84" s="234" t="s">
        <v>2258</v>
      </c>
      <c r="B84" s="234"/>
      <c r="D84" s="234"/>
      <c r="E84" s="235" t="s">
        <v>2763</v>
      </c>
      <c r="G84" s="235" t="s">
        <v>2253</v>
      </c>
    </row>
    <row r="85" spans="1:8" x14ac:dyDescent="0.2">
      <c r="A85" s="234" t="s">
        <v>30</v>
      </c>
      <c r="B85" s="234"/>
      <c r="D85" s="234"/>
      <c r="E85" s="235" t="s">
        <v>2532</v>
      </c>
      <c r="G85" s="235" t="s">
        <v>2919</v>
      </c>
    </row>
    <row r="86" spans="1:8" x14ac:dyDescent="0.2">
      <c r="A86" s="234" t="s">
        <v>2259</v>
      </c>
      <c r="B86" s="234"/>
      <c r="D86" s="234"/>
      <c r="E86" s="235" t="s">
        <v>194</v>
      </c>
      <c r="G86" s="235" t="s">
        <v>220</v>
      </c>
    </row>
    <row r="87" spans="1:8" x14ac:dyDescent="0.2">
      <c r="A87" s="234" t="s">
        <v>2514</v>
      </c>
      <c r="B87" s="234"/>
      <c r="D87" s="234"/>
      <c r="E87" s="235" t="s">
        <v>827</v>
      </c>
      <c r="G87" s="235" t="s">
        <v>2254</v>
      </c>
      <c r="H87" s="242"/>
    </row>
    <row r="88" spans="1:8" x14ac:dyDescent="0.2">
      <c r="A88" s="234" t="s">
        <v>1416</v>
      </c>
      <c r="B88" s="234"/>
      <c r="C88" s="235" t="s">
        <v>3576</v>
      </c>
      <c r="D88" s="234"/>
      <c r="E88" s="235" t="s">
        <v>2964</v>
      </c>
      <c r="G88" s="235" t="s">
        <v>1928</v>
      </c>
    </row>
    <row r="89" spans="1:8" x14ac:dyDescent="0.2">
      <c r="A89" s="234" t="s">
        <v>2260</v>
      </c>
      <c r="B89" s="234"/>
      <c r="D89" s="234"/>
      <c r="E89" s="235" t="s">
        <v>2926</v>
      </c>
      <c r="G89" s="235" t="s">
        <v>1724</v>
      </c>
    </row>
    <row r="90" spans="1:8" x14ac:dyDescent="0.2">
      <c r="A90" s="234" t="s">
        <v>3273</v>
      </c>
      <c r="B90" s="234"/>
      <c r="D90" s="234"/>
      <c r="E90" s="235" t="s">
        <v>1303</v>
      </c>
      <c r="G90" s="235" t="s">
        <v>618</v>
      </c>
    </row>
    <row r="91" spans="1:8" x14ac:dyDescent="0.2">
      <c r="A91" s="234" t="s">
        <v>1620</v>
      </c>
      <c r="B91" s="234"/>
      <c r="D91" s="234"/>
      <c r="E91" s="235" t="s">
        <v>2015</v>
      </c>
      <c r="G91" s="235" t="s">
        <v>2024</v>
      </c>
    </row>
    <row r="92" spans="1:8" x14ac:dyDescent="0.2">
      <c r="A92" s="234" t="s">
        <v>3278</v>
      </c>
      <c r="B92" s="234"/>
      <c r="C92" s="235" t="s">
        <v>3336</v>
      </c>
      <c r="D92" s="234"/>
      <c r="E92" s="235" t="s">
        <v>2018</v>
      </c>
      <c r="G92" s="235" t="s">
        <v>185</v>
      </c>
    </row>
    <row r="93" spans="1:8" x14ac:dyDescent="0.2">
      <c r="A93" s="234" t="s">
        <v>2261</v>
      </c>
      <c r="B93" s="234"/>
      <c r="D93" s="234"/>
      <c r="E93" s="235" t="s">
        <v>2012</v>
      </c>
      <c r="G93" s="235" t="s">
        <v>3270</v>
      </c>
    </row>
    <row r="94" spans="1:8" x14ac:dyDescent="0.2">
      <c r="A94" s="234" t="s">
        <v>1003</v>
      </c>
      <c r="B94" s="234"/>
      <c r="C94" s="235" t="s">
        <v>3576</v>
      </c>
      <c r="D94" s="234"/>
      <c r="E94" s="235" t="s">
        <v>2014</v>
      </c>
      <c r="G94" s="235" t="s">
        <v>2255</v>
      </c>
    </row>
    <row r="95" spans="1:8" x14ac:dyDescent="0.2">
      <c r="A95" s="234" t="s">
        <v>203</v>
      </c>
      <c r="B95" s="234"/>
      <c r="D95" s="234"/>
      <c r="E95" s="235" t="s">
        <v>2013</v>
      </c>
      <c r="G95" s="235" t="s">
        <v>982</v>
      </c>
    </row>
    <row r="96" spans="1:8" x14ac:dyDescent="0.2">
      <c r="A96" s="234" t="s">
        <v>813</v>
      </c>
      <c r="B96" s="234"/>
      <c r="D96" s="234"/>
      <c r="E96" s="235" t="s">
        <v>2060</v>
      </c>
      <c r="G96" s="235" t="s">
        <v>2508</v>
      </c>
    </row>
    <row r="97" spans="1:8" x14ac:dyDescent="0.2">
      <c r="A97" s="234" t="s">
        <v>3236</v>
      </c>
      <c r="B97" s="234"/>
      <c r="C97" s="235" t="s">
        <v>3576</v>
      </c>
      <c r="D97" s="234"/>
      <c r="E97" s="235" t="s">
        <v>4603</v>
      </c>
      <c r="G97" s="235" t="s">
        <v>805</v>
      </c>
    </row>
    <row r="98" spans="1:8" x14ac:dyDescent="0.2">
      <c r="A98" s="234" t="s">
        <v>2262</v>
      </c>
      <c r="B98" s="234"/>
      <c r="D98" s="234"/>
      <c r="E98" s="235" t="s">
        <v>2058</v>
      </c>
      <c r="G98" s="235" t="s">
        <v>1607</v>
      </c>
    </row>
    <row r="99" spans="1:8" x14ac:dyDescent="0.2">
      <c r="A99" s="234" t="s">
        <v>2509</v>
      </c>
      <c r="B99" s="234"/>
      <c r="D99" s="234"/>
      <c r="E99" s="235" t="s">
        <v>2062</v>
      </c>
      <c r="G99" s="235" t="s">
        <v>196</v>
      </c>
    </row>
    <row r="100" spans="1:8" x14ac:dyDescent="0.2">
      <c r="A100" s="234" t="s">
        <v>3313</v>
      </c>
      <c r="B100" s="234"/>
      <c r="C100" s="235" t="s">
        <v>3576</v>
      </c>
      <c r="D100" s="234"/>
      <c r="E100" s="235" t="s">
        <v>181</v>
      </c>
      <c r="G100" s="235" t="s">
        <v>807</v>
      </c>
    </row>
    <row r="101" spans="1:8" x14ac:dyDescent="0.2">
      <c r="A101" s="234" t="s">
        <v>3309</v>
      </c>
      <c r="B101" s="234"/>
      <c r="C101" s="235" t="s">
        <v>540</v>
      </c>
      <c r="D101" s="234"/>
      <c r="E101" s="235" t="s">
        <v>180</v>
      </c>
      <c r="G101" s="235" t="s">
        <v>809</v>
      </c>
    </row>
    <row r="102" spans="1:8" x14ac:dyDescent="0.2">
      <c r="A102" s="234" t="s">
        <v>3240</v>
      </c>
      <c r="B102" s="234"/>
      <c r="C102" s="235" t="s">
        <v>2044</v>
      </c>
      <c r="D102" s="234"/>
      <c r="E102" s="235" t="s">
        <v>171</v>
      </c>
      <c r="G102" s="235" t="s">
        <v>2047</v>
      </c>
    </row>
    <row r="103" spans="1:8" x14ac:dyDescent="0.2">
      <c r="A103" s="234" t="s">
        <v>1589</v>
      </c>
      <c r="B103" s="234"/>
      <c r="D103" s="234"/>
      <c r="E103" s="235" t="s">
        <v>591</v>
      </c>
      <c r="G103" s="235" t="s">
        <v>811</v>
      </c>
      <c r="H103" s="221"/>
    </row>
    <row r="104" spans="1:8" x14ac:dyDescent="0.2">
      <c r="A104" s="234" t="s">
        <v>2263</v>
      </c>
      <c r="B104" s="234"/>
      <c r="D104" s="234"/>
      <c r="E104" s="235" t="s">
        <v>2975</v>
      </c>
      <c r="G104" s="235" t="s">
        <v>177</v>
      </c>
    </row>
    <row r="105" spans="1:8" x14ac:dyDescent="0.2">
      <c r="A105" s="234" t="s">
        <v>815</v>
      </c>
      <c r="B105" s="234"/>
      <c r="D105" s="234"/>
      <c r="E105" s="235" t="s">
        <v>2003</v>
      </c>
      <c r="G105" s="235" t="s">
        <v>1058</v>
      </c>
    </row>
    <row r="106" spans="1:8" x14ac:dyDescent="0.2">
      <c r="A106" s="234" t="s">
        <v>3317</v>
      </c>
      <c r="B106" s="234"/>
      <c r="C106" s="235" t="s">
        <v>3576</v>
      </c>
      <c r="D106" s="234"/>
      <c r="E106" s="235" t="s">
        <v>2039</v>
      </c>
      <c r="G106" s="235" t="s">
        <v>2037</v>
      </c>
    </row>
    <row r="107" spans="1:8" x14ac:dyDescent="0.2">
      <c r="A107" s="234" t="s">
        <v>2264</v>
      </c>
      <c r="B107" s="234"/>
      <c r="D107" s="234"/>
      <c r="E107" s="235" t="s">
        <v>3091</v>
      </c>
      <c r="G107" s="235" t="s">
        <v>1180</v>
      </c>
    </row>
    <row r="108" spans="1:8" x14ac:dyDescent="0.2">
      <c r="A108" s="234" t="s">
        <v>165</v>
      </c>
      <c r="B108" s="234"/>
      <c r="D108" s="234"/>
      <c r="E108" s="235" t="s">
        <v>2949</v>
      </c>
      <c r="G108" s="235" t="s">
        <v>2256</v>
      </c>
    </row>
    <row r="109" spans="1:8" x14ac:dyDescent="0.2">
      <c r="A109" s="234" t="s">
        <v>145</v>
      </c>
      <c r="B109" s="234"/>
      <c r="D109" s="234"/>
      <c r="E109" s="235" t="s">
        <v>2765</v>
      </c>
      <c r="G109" s="235" t="s">
        <v>2257</v>
      </c>
      <c r="H109" s="242"/>
    </row>
    <row r="110" spans="1:8" x14ac:dyDescent="0.2">
      <c r="A110" s="234" t="s">
        <v>2510</v>
      </c>
      <c r="B110" s="234"/>
      <c r="D110" s="234"/>
      <c r="E110" s="235" t="s">
        <v>647</v>
      </c>
      <c r="G110" s="235" t="s">
        <v>2258</v>
      </c>
    </row>
    <row r="111" spans="1:8" x14ac:dyDescent="0.2">
      <c r="A111" s="234" t="s">
        <v>2265</v>
      </c>
      <c r="B111" s="234"/>
      <c r="D111" s="234"/>
      <c r="E111" s="235" t="s">
        <v>2962</v>
      </c>
      <c r="G111" s="235" t="s">
        <v>30</v>
      </c>
    </row>
    <row r="112" spans="1:8" x14ac:dyDescent="0.2">
      <c r="A112" s="234" t="s">
        <v>2266</v>
      </c>
      <c r="B112" s="234"/>
      <c r="D112" s="234"/>
      <c r="E112" s="235" t="s">
        <v>2971</v>
      </c>
      <c r="G112" s="235" t="s">
        <v>2259</v>
      </c>
    </row>
    <row r="113" spans="1:7" x14ac:dyDescent="0.2">
      <c r="A113" s="234" t="s">
        <v>2267</v>
      </c>
      <c r="B113" s="234"/>
      <c r="D113" s="234"/>
      <c r="G113" s="235" t="s">
        <v>1152</v>
      </c>
    </row>
    <row r="114" spans="1:7" x14ac:dyDescent="0.2">
      <c r="A114" s="234" t="s">
        <v>2988</v>
      </c>
      <c r="B114" s="234"/>
      <c r="C114" s="235" t="s">
        <v>3576</v>
      </c>
      <c r="D114" s="234"/>
      <c r="G114" s="235" t="s">
        <v>2514</v>
      </c>
    </row>
    <row r="115" spans="1:7" x14ac:dyDescent="0.2">
      <c r="A115" s="234" t="s">
        <v>2268</v>
      </c>
      <c r="B115" s="234"/>
      <c r="D115" s="234"/>
      <c r="E115" s="239" t="s">
        <v>1012</v>
      </c>
      <c r="G115" s="235" t="s">
        <v>183</v>
      </c>
    </row>
    <row r="116" spans="1:7" x14ac:dyDescent="0.2">
      <c r="A116" s="234" t="s">
        <v>980</v>
      </c>
      <c r="B116" s="234"/>
      <c r="D116" s="234"/>
      <c r="E116" s="201">
        <v>111</v>
      </c>
      <c r="G116" s="235" t="s">
        <v>2260</v>
      </c>
    </row>
    <row r="117" spans="1:7" x14ac:dyDescent="0.2">
      <c r="A117" s="234" t="s">
        <v>3260</v>
      </c>
      <c r="B117" s="234"/>
      <c r="C117" s="235" t="s">
        <v>3576</v>
      </c>
      <c r="D117" s="234"/>
      <c r="G117" s="235" t="s">
        <v>3273</v>
      </c>
    </row>
    <row r="118" spans="1:7" x14ac:dyDescent="0.2">
      <c r="A118" s="234" t="s">
        <v>2269</v>
      </c>
      <c r="B118" s="234"/>
      <c r="D118" s="234"/>
      <c r="G118" s="235" t="s">
        <v>1620</v>
      </c>
    </row>
    <row r="119" spans="1:7" x14ac:dyDescent="0.2">
      <c r="A119" s="234" t="s">
        <v>2270</v>
      </c>
      <c r="B119" s="234"/>
      <c r="D119" s="234"/>
      <c r="G119" s="235" t="s">
        <v>1699</v>
      </c>
    </row>
    <row r="120" spans="1:7" x14ac:dyDescent="0.2">
      <c r="A120" s="234" t="s">
        <v>2428</v>
      </c>
      <c r="B120" s="234"/>
      <c r="D120" s="234"/>
      <c r="G120" s="235" t="s">
        <v>2261</v>
      </c>
    </row>
    <row r="121" spans="1:7" x14ac:dyDescent="0.2">
      <c r="A121" s="234" t="s">
        <v>1588</v>
      </c>
      <c r="B121" s="234"/>
      <c r="D121" s="234"/>
      <c r="G121" s="235" t="s">
        <v>203</v>
      </c>
    </row>
    <row r="122" spans="1:7" x14ac:dyDescent="0.2">
      <c r="A122" s="234" t="s">
        <v>3296</v>
      </c>
      <c r="B122" s="234"/>
      <c r="C122" s="235" t="s">
        <v>3576</v>
      </c>
      <c r="D122" s="234"/>
      <c r="G122" s="235" t="s">
        <v>813</v>
      </c>
    </row>
    <row r="123" spans="1:7" x14ac:dyDescent="0.2">
      <c r="A123" s="234" t="s">
        <v>1697</v>
      </c>
      <c r="B123" s="234"/>
      <c r="D123" s="234"/>
      <c r="G123" s="235" t="s">
        <v>175</v>
      </c>
    </row>
    <row r="124" spans="1:7" x14ac:dyDescent="0.2">
      <c r="A124" s="234" t="s">
        <v>3279</v>
      </c>
      <c r="B124" s="234"/>
      <c r="C124" s="235" t="s">
        <v>3576</v>
      </c>
      <c r="D124" s="234"/>
      <c r="G124" s="235" t="s">
        <v>2262</v>
      </c>
    </row>
    <row r="125" spans="1:7" x14ac:dyDescent="0.2">
      <c r="A125" s="234" t="s">
        <v>2032</v>
      </c>
      <c r="B125" s="234"/>
      <c r="D125" s="234"/>
      <c r="G125" s="235" t="s">
        <v>2509</v>
      </c>
    </row>
    <row r="126" spans="1:7" x14ac:dyDescent="0.2">
      <c r="A126" s="234" t="s">
        <v>1703</v>
      </c>
      <c r="B126" s="234"/>
      <c r="D126" s="234"/>
      <c r="G126" s="235" t="s">
        <v>920</v>
      </c>
    </row>
    <row r="127" spans="1:7" x14ac:dyDescent="0.2">
      <c r="A127" s="234" t="s">
        <v>3320</v>
      </c>
      <c r="B127" s="234"/>
      <c r="C127" s="235" t="s">
        <v>3576</v>
      </c>
      <c r="D127" s="234"/>
      <c r="G127" s="235" t="s">
        <v>81</v>
      </c>
    </row>
    <row r="128" spans="1:7" x14ac:dyDescent="0.2">
      <c r="A128" s="234" t="s">
        <v>158</v>
      </c>
      <c r="B128" s="234"/>
      <c r="D128" s="234"/>
      <c r="G128" s="235" t="s">
        <v>1589</v>
      </c>
    </row>
    <row r="129" spans="1:8" x14ac:dyDescent="0.2">
      <c r="A129" s="234" t="s">
        <v>2316</v>
      </c>
      <c r="B129" s="234"/>
      <c r="D129" s="234"/>
      <c r="G129" s="235" t="s">
        <v>2263</v>
      </c>
    </row>
    <row r="130" spans="1:8" x14ac:dyDescent="0.2">
      <c r="A130" s="234" t="s">
        <v>3300</v>
      </c>
      <c r="B130" s="234"/>
      <c r="D130" s="234"/>
      <c r="G130" s="235" t="s">
        <v>815</v>
      </c>
    </row>
    <row r="131" spans="1:8" x14ac:dyDescent="0.2">
      <c r="A131" s="234" t="s">
        <v>2271</v>
      </c>
      <c r="B131" s="234"/>
      <c r="D131" s="234"/>
      <c r="G131" s="235" t="s">
        <v>2264</v>
      </c>
      <c r="H131" s="242"/>
    </row>
    <row r="132" spans="1:8" x14ac:dyDescent="0.2">
      <c r="A132" s="234" t="s">
        <v>6</v>
      </c>
      <c r="B132" s="234"/>
      <c r="D132" s="234"/>
      <c r="G132" s="235" t="s">
        <v>165</v>
      </c>
    </row>
    <row r="133" spans="1:8" x14ac:dyDescent="0.2">
      <c r="A133" s="234" t="s">
        <v>821</v>
      </c>
      <c r="B133" s="234"/>
      <c r="D133" s="234"/>
      <c r="G133" s="235" t="s">
        <v>2915</v>
      </c>
    </row>
    <row r="134" spans="1:8" x14ac:dyDescent="0.2">
      <c r="A134" s="234" t="s">
        <v>156</v>
      </c>
      <c r="B134" s="234"/>
      <c r="D134" s="234"/>
      <c r="G134" s="235" t="s">
        <v>145</v>
      </c>
    </row>
    <row r="135" spans="1:8" x14ac:dyDescent="0.2">
      <c r="A135" s="234" t="s">
        <v>206</v>
      </c>
      <c r="B135" s="234"/>
      <c r="D135" s="234"/>
      <c r="G135" s="235" t="s">
        <v>2510</v>
      </c>
    </row>
    <row r="136" spans="1:8" x14ac:dyDescent="0.2">
      <c r="A136" s="234" t="s">
        <v>2272</v>
      </c>
      <c r="B136" s="234"/>
      <c r="D136" s="234"/>
      <c r="G136" s="235" t="s">
        <v>3344</v>
      </c>
      <c r="H136" s="221"/>
    </row>
    <row r="137" spans="1:8" x14ac:dyDescent="0.2">
      <c r="A137" s="234" t="s">
        <v>2507</v>
      </c>
      <c r="B137" s="234"/>
      <c r="D137" s="234"/>
      <c r="G137" s="235" t="s">
        <v>1622</v>
      </c>
    </row>
    <row r="138" spans="1:8" x14ac:dyDescent="0.2">
      <c r="A138" s="234" t="s">
        <v>3247</v>
      </c>
      <c r="B138" s="234"/>
      <c r="C138" s="235" t="s">
        <v>3576</v>
      </c>
      <c r="D138" s="234"/>
      <c r="G138" s="235" t="s">
        <v>1016</v>
      </c>
    </row>
    <row r="139" spans="1:8" x14ac:dyDescent="0.2">
      <c r="A139" s="234" t="s">
        <v>2273</v>
      </c>
      <c r="B139" s="234"/>
      <c r="D139" s="234"/>
      <c r="G139" s="235" t="s">
        <v>2642</v>
      </c>
    </row>
    <row r="140" spans="1:8" x14ac:dyDescent="0.2">
      <c r="A140" s="234" t="s">
        <v>3307</v>
      </c>
      <c r="B140" s="234"/>
      <c r="C140" s="235" t="s">
        <v>3576</v>
      </c>
      <c r="D140" s="234"/>
      <c r="G140" s="235" t="s">
        <v>2265</v>
      </c>
      <c r="H140" s="242"/>
    </row>
    <row r="141" spans="1:8" x14ac:dyDescent="0.2">
      <c r="A141" s="234" t="s">
        <v>3267</v>
      </c>
      <c r="B141" s="234"/>
      <c r="C141" s="235" t="s">
        <v>3576</v>
      </c>
      <c r="D141" s="234"/>
      <c r="G141" s="235" t="s">
        <v>2266</v>
      </c>
    </row>
    <row r="142" spans="1:8" x14ac:dyDescent="0.2">
      <c r="A142" s="234" t="s">
        <v>2006</v>
      </c>
      <c r="B142" s="234"/>
      <c r="D142" s="234"/>
      <c r="G142" s="235" t="s">
        <v>2267</v>
      </c>
    </row>
    <row r="143" spans="1:8" x14ac:dyDescent="0.2">
      <c r="A143" s="234" t="s">
        <v>2020</v>
      </c>
      <c r="B143" s="234"/>
      <c r="D143" s="234"/>
      <c r="G143" s="235" t="s">
        <v>2268</v>
      </c>
      <c r="H143" s="242"/>
    </row>
    <row r="144" spans="1:8" x14ac:dyDescent="0.2">
      <c r="A144" s="234" t="s">
        <v>153</v>
      </c>
      <c r="B144" s="234"/>
      <c r="D144" s="234"/>
      <c r="G144" s="235" t="s">
        <v>980</v>
      </c>
    </row>
    <row r="145" spans="1:7" x14ac:dyDescent="0.2">
      <c r="A145" s="234" t="s">
        <v>2116</v>
      </c>
      <c r="B145" s="234"/>
      <c r="D145" s="234"/>
      <c r="G145" s="235" t="s">
        <v>1624</v>
      </c>
    </row>
    <row r="146" spans="1:7" x14ac:dyDescent="0.2">
      <c r="A146" s="234" t="s">
        <v>2274</v>
      </c>
      <c r="B146" s="234"/>
      <c r="D146" s="234"/>
      <c r="G146" s="235" t="s">
        <v>2269</v>
      </c>
    </row>
    <row r="147" spans="1:7" x14ac:dyDescent="0.2">
      <c r="A147" s="234" t="s">
        <v>3271</v>
      </c>
      <c r="B147" s="234"/>
      <c r="C147" s="235" t="s">
        <v>3576</v>
      </c>
      <c r="D147" s="234"/>
      <c r="G147" s="235" t="s">
        <v>2270</v>
      </c>
    </row>
    <row r="148" spans="1:7" x14ac:dyDescent="0.2">
      <c r="A148" s="234" t="s">
        <v>3332</v>
      </c>
      <c r="B148" s="234"/>
      <c r="C148" s="235" t="s">
        <v>3576</v>
      </c>
      <c r="D148" s="234"/>
      <c r="G148" s="234" t="s">
        <v>2428</v>
      </c>
    </row>
    <row r="149" spans="1:7" x14ac:dyDescent="0.2">
      <c r="A149" s="234" t="s">
        <v>2505</v>
      </c>
      <c r="B149" s="234"/>
      <c r="D149" s="234"/>
      <c r="G149" s="235" t="s">
        <v>1588</v>
      </c>
    </row>
    <row r="150" spans="1:7" x14ac:dyDescent="0.2">
      <c r="A150" s="234" t="s">
        <v>3280</v>
      </c>
      <c r="B150" s="234"/>
      <c r="C150" s="235" t="s">
        <v>3336</v>
      </c>
      <c r="D150" s="234"/>
      <c r="G150" s="235" t="s">
        <v>1402</v>
      </c>
    </row>
    <row r="151" spans="1:7" x14ac:dyDescent="0.2">
      <c r="A151" s="235" t="s">
        <v>4622</v>
      </c>
      <c r="B151" s="234"/>
      <c r="D151" s="234"/>
      <c r="G151" s="235" t="s">
        <v>1697</v>
      </c>
    </row>
    <row r="152" spans="1:7" x14ac:dyDescent="0.2">
      <c r="A152" s="234" t="s">
        <v>208</v>
      </c>
      <c r="B152" s="234"/>
      <c r="D152" s="234"/>
      <c r="G152" s="235" t="s">
        <v>2955</v>
      </c>
    </row>
    <row r="153" spans="1:7" x14ac:dyDescent="0.2">
      <c r="A153" s="234" t="s">
        <v>3321</v>
      </c>
      <c r="B153" s="234"/>
      <c r="C153" s="235" t="s">
        <v>3576</v>
      </c>
      <c r="D153" s="234"/>
      <c r="G153" s="235" t="s">
        <v>2966</v>
      </c>
    </row>
    <row r="154" spans="1:7" x14ac:dyDescent="0.2">
      <c r="A154" s="234" t="s">
        <v>3266</v>
      </c>
      <c r="B154" s="234"/>
      <c r="C154" s="235" t="s">
        <v>3576</v>
      </c>
      <c r="D154" s="234"/>
      <c r="G154" s="235" t="s">
        <v>2027</v>
      </c>
    </row>
    <row r="155" spans="1:7" x14ac:dyDescent="0.2">
      <c r="A155" s="234" t="s">
        <v>3305</v>
      </c>
      <c r="B155" s="234"/>
      <c r="C155" s="235" t="s">
        <v>3576</v>
      </c>
      <c r="D155" s="234"/>
      <c r="G155" s="235" t="s">
        <v>1996</v>
      </c>
    </row>
    <row r="156" spans="1:7" x14ac:dyDescent="0.2">
      <c r="A156" s="234" t="s">
        <v>45</v>
      </c>
      <c r="B156" s="234"/>
      <c r="D156" s="234"/>
      <c r="G156" s="235" t="s">
        <v>2030</v>
      </c>
    </row>
    <row r="157" spans="1:7" x14ac:dyDescent="0.2">
      <c r="A157" s="234" t="s">
        <v>3258</v>
      </c>
      <c r="B157" s="234"/>
      <c r="C157" s="235" t="s">
        <v>3576</v>
      </c>
      <c r="D157" s="234"/>
      <c r="G157" s="235" t="s">
        <v>2032</v>
      </c>
    </row>
    <row r="158" spans="1:7" x14ac:dyDescent="0.2">
      <c r="A158" s="234" t="s">
        <v>3264</v>
      </c>
      <c r="B158" s="234"/>
      <c r="C158" s="235" t="s">
        <v>3576</v>
      </c>
      <c r="D158" s="234"/>
      <c r="G158" s="235" t="s">
        <v>1703</v>
      </c>
    </row>
    <row r="159" spans="1:7" x14ac:dyDescent="0.2">
      <c r="A159" s="234" t="s">
        <v>3268</v>
      </c>
      <c r="B159" s="234"/>
      <c r="C159" s="235" t="s">
        <v>3576</v>
      </c>
      <c r="D159" s="234"/>
      <c r="G159" s="235" t="s">
        <v>817</v>
      </c>
    </row>
    <row r="160" spans="1:7" x14ac:dyDescent="0.2">
      <c r="A160" s="234" t="s">
        <v>3287</v>
      </c>
      <c r="B160" s="234"/>
      <c r="C160" s="235" t="s">
        <v>1809</v>
      </c>
      <c r="D160" s="234"/>
      <c r="G160" s="235" t="s">
        <v>158</v>
      </c>
    </row>
    <row r="161" spans="1:7" x14ac:dyDescent="0.2">
      <c r="A161" s="234" t="s">
        <v>3297</v>
      </c>
      <c r="B161" s="234"/>
      <c r="C161" s="235" t="s">
        <v>3576</v>
      </c>
      <c r="D161" s="234"/>
      <c r="G161" s="235" t="s">
        <v>819</v>
      </c>
    </row>
    <row r="162" spans="1:7" x14ac:dyDescent="0.2">
      <c r="A162" s="234" t="s">
        <v>3318</v>
      </c>
      <c r="B162" s="234"/>
      <c r="C162" s="235" t="s">
        <v>3335</v>
      </c>
      <c r="D162" s="234"/>
      <c r="G162" s="235" t="s">
        <v>2271</v>
      </c>
    </row>
    <row r="163" spans="1:7" x14ac:dyDescent="0.2">
      <c r="A163" s="234" t="s">
        <v>1601</v>
      </c>
      <c r="B163" s="234"/>
      <c r="D163" s="234"/>
      <c r="G163" s="235" t="s">
        <v>2109</v>
      </c>
    </row>
    <row r="164" spans="1:7" x14ac:dyDescent="0.2">
      <c r="A164" s="234" t="s">
        <v>3308</v>
      </c>
      <c r="B164" s="234"/>
      <c r="C164" s="235" t="s">
        <v>3576</v>
      </c>
      <c r="D164" s="234"/>
      <c r="G164" s="235" t="s">
        <v>6</v>
      </c>
    </row>
    <row r="165" spans="1:7" x14ac:dyDescent="0.2">
      <c r="A165" s="234" t="s">
        <v>3340</v>
      </c>
      <c r="B165" s="234"/>
      <c r="C165" s="235" t="s">
        <v>3576</v>
      </c>
      <c r="D165" s="234"/>
      <c r="G165" s="235" t="s">
        <v>2316</v>
      </c>
    </row>
    <row r="166" spans="1:7" x14ac:dyDescent="0.2">
      <c r="A166" s="234" t="s">
        <v>62</v>
      </c>
      <c r="B166" s="234"/>
      <c r="D166" s="234"/>
      <c r="G166" s="234" t="s">
        <v>3300</v>
      </c>
    </row>
    <row r="167" spans="1:7" x14ac:dyDescent="0.2">
      <c r="A167" s="234" t="s">
        <v>3324</v>
      </c>
      <c r="B167" s="234"/>
      <c r="D167" s="234"/>
      <c r="G167" s="235" t="s">
        <v>191</v>
      </c>
    </row>
    <row r="168" spans="1:7" x14ac:dyDescent="0.2">
      <c r="A168" s="234" t="s">
        <v>2506</v>
      </c>
      <c r="B168" s="234"/>
      <c r="D168" s="234"/>
      <c r="G168" s="235" t="s">
        <v>821</v>
      </c>
    </row>
    <row r="169" spans="1:7" x14ac:dyDescent="0.2">
      <c r="A169" s="234" t="s">
        <v>3263</v>
      </c>
      <c r="B169" s="234"/>
      <c r="D169" s="234"/>
      <c r="G169" s="235" t="s">
        <v>2022</v>
      </c>
    </row>
    <row r="170" spans="1:7" x14ac:dyDescent="0.2">
      <c r="A170" s="234" t="s">
        <v>2041</v>
      </c>
      <c r="B170" s="234"/>
      <c r="D170" s="234"/>
      <c r="G170" s="235" t="s">
        <v>1721</v>
      </c>
    </row>
    <row r="171" spans="1:7" x14ac:dyDescent="0.2">
      <c r="A171" s="234" t="s">
        <v>3281</v>
      </c>
      <c r="B171" s="234"/>
      <c r="C171" s="235" t="s">
        <v>3576</v>
      </c>
      <c r="D171" s="234"/>
      <c r="G171" s="235" t="s">
        <v>156</v>
      </c>
    </row>
    <row r="172" spans="1:7" x14ac:dyDescent="0.2">
      <c r="A172" s="234" t="s">
        <v>551</v>
      </c>
      <c r="B172" s="234"/>
      <c r="D172" s="234"/>
      <c r="G172" s="235" t="s">
        <v>179</v>
      </c>
    </row>
    <row r="173" spans="1:7" x14ac:dyDescent="0.2">
      <c r="A173" s="234" t="s">
        <v>3082</v>
      </c>
      <c r="B173" s="234"/>
      <c r="D173" s="234"/>
      <c r="G173" s="235" t="s">
        <v>206</v>
      </c>
    </row>
    <row r="174" spans="1:7" x14ac:dyDescent="0.2">
      <c r="A174" s="234" t="s">
        <v>3304</v>
      </c>
      <c r="B174" s="234"/>
      <c r="C174" s="235" t="s">
        <v>3576</v>
      </c>
      <c r="D174" s="234"/>
      <c r="G174" s="235" t="s">
        <v>2272</v>
      </c>
    </row>
    <row r="175" spans="1:7" x14ac:dyDescent="0.2">
      <c r="A175" s="234" t="s">
        <v>2275</v>
      </c>
      <c r="B175" s="234"/>
      <c r="D175" s="234"/>
      <c r="G175" s="235" t="s">
        <v>2636</v>
      </c>
    </row>
    <row r="176" spans="1:7" x14ac:dyDescent="0.2">
      <c r="A176" s="234" t="s">
        <v>2276</v>
      </c>
      <c r="B176" s="234"/>
      <c r="D176" s="234"/>
      <c r="G176" s="235" t="s">
        <v>2957</v>
      </c>
    </row>
    <row r="177" spans="1:8" x14ac:dyDescent="0.2">
      <c r="A177" s="234" t="s">
        <v>2668</v>
      </c>
      <c r="B177" s="234"/>
      <c r="D177" s="234"/>
      <c r="G177" s="235" t="s">
        <v>2963</v>
      </c>
    </row>
    <row r="178" spans="1:8" x14ac:dyDescent="0.2">
      <c r="A178" s="234" t="s">
        <v>151</v>
      </c>
      <c r="B178" s="234"/>
      <c r="D178" s="234"/>
      <c r="G178" s="235" t="s">
        <v>2959</v>
      </c>
    </row>
    <row r="179" spans="1:8" x14ac:dyDescent="0.2">
      <c r="A179" s="234" t="s">
        <v>3276</v>
      </c>
      <c r="B179" s="234"/>
      <c r="C179" s="235" t="s">
        <v>539</v>
      </c>
      <c r="D179" s="234"/>
      <c r="G179" s="235" t="s">
        <v>2913</v>
      </c>
    </row>
    <row r="180" spans="1:8" x14ac:dyDescent="0.2">
      <c r="A180" s="234" t="s">
        <v>2277</v>
      </c>
      <c r="B180" s="234"/>
      <c r="D180" s="234"/>
      <c r="G180" s="235" t="s">
        <v>2507</v>
      </c>
    </row>
    <row r="181" spans="1:8" x14ac:dyDescent="0.2">
      <c r="A181" s="234" t="s">
        <v>2278</v>
      </c>
      <c r="B181" s="234"/>
      <c r="D181" s="234"/>
      <c r="G181" s="235" t="s">
        <v>823</v>
      </c>
    </row>
    <row r="182" spans="1:8" x14ac:dyDescent="0.2">
      <c r="A182" s="234" t="s">
        <v>3312</v>
      </c>
      <c r="B182" s="234"/>
      <c r="C182" s="236" t="s">
        <v>3335</v>
      </c>
      <c r="D182" s="234"/>
      <c r="G182" s="235" t="s">
        <v>2918</v>
      </c>
      <c r="H182" s="244"/>
    </row>
    <row r="183" spans="1:8" x14ac:dyDescent="0.2">
      <c r="A183" s="236"/>
      <c r="B183" s="236"/>
      <c r="C183" s="236"/>
      <c r="D183" s="234"/>
      <c r="G183" s="235" t="s">
        <v>1998</v>
      </c>
      <c r="H183" s="244"/>
    </row>
    <row r="184" spans="1:8" x14ac:dyDescent="0.2">
      <c r="A184" s="239" t="s">
        <v>1012</v>
      </c>
      <c r="C184" s="240" t="s">
        <v>3554</v>
      </c>
      <c r="D184" s="234"/>
      <c r="G184" s="235" t="s">
        <v>2763</v>
      </c>
      <c r="H184" s="244"/>
    </row>
    <row r="185" spans="1:8" x14ac:dyDescent="0.2">
      <c r="A185" s="201">
        <v>181</v>
      </c>
      <c r="C185" s="202">
        <v>57</v>
      </c>
      <c r="D185" s="234"/>
      <c r="G185" s="235" t="s">
        <v>2273</v>
      </c>
      <c r="H185" s="244"/>
    </row>
    <row r="186" spans="1:8" x14ac:dyDescent="0.2">
      <c r="D186" s="234"/>
      <c r="G186" s="235" t="s">
        <v>2532</v>
      </c>
      <c r="H186" s="245"/>
    </row>
    <row r="187" spans="1:8" x14ac:dyDescent="0.2">
      <c r="A187" s="236"/>
      <c r="B187" s="236"/>
      <c r="C187" s="236"/>
      <c r="D187" s="234"/>
      <c r="G187" s="235" t="s">
        <v>194</v>
      </c>
      <c r="H187" s="245"/>
    </row>
    <row r="188" spans="1:8" x14ac:dyDescent="0.2">
      <c r="A188" s="236"/>
      <c r="B188" s="236"/>
      <c r="C188" s="236"/>
      <c r="G188" s="235" t="s">
        <v>827</v>
      </c>
      <c r="H188" s="244"/>
    </row>
    <row r="189" spans="1:8" x14ac:dyDescent="0.2">
      <c r="G189" s="235" t="s">
        <v>2964</v>
      </c>
      <c r="H189" s="244"/>
    </row>
    <row r="190" spans="1:8" x14ac:dyDescent="0.2">
      <c r="G190" s="235" t="s">
        <v>2006</v>
      </c>
      <c r="H190" s="245"/>
    </row>
    <row r="191" spans="1:8" x14ac:dyDescent="0.2">
      <c r="G191" s="235" t="s">
        <v>2020</v>
      </c>
      <c r="H191" s="244"/>
    </row>
    <row r="192" spans="1:8" x14ac:dyDescent="0.2">
      <c r="B192" s="241"/>
      <c r="D192" s="241"/>
      <c r="G192" s="235" t="s">
        <v>153</v>
      </c>
      <c r="H192" s="245"/>
    </row>
    <row r="193" spans="2:7" x14ac:dyDescent="0.2">
      <c r="B193" s="241"/>
      <c r="D193" s="241"/>
      <c r="G193" s="235" t="s">
        <v>2116</v>
      </c>
    </row>
    <row r="194" spans="2:7" x14ac:dyDescent="0.2">
      <c r="B194" s="234"/>
      <c r="D194" s="234"/>
      <c r="G194" s="235" t="s">
        <v>2274</v>
      </c>
    </row>
    <row r="195" spans="2:7" x14ac:dyDescent="0.2">
      <c r="B195" s="241"/>
      <c r="D195" s="241"/>
      <c r="G195" s="235" t="s">
        <v>2505</v>
      </c>
    </row>
    <row r="196" spans="2:7" x14ac:dyDescent="0.2">
      <c r="B196" s="241"/>
      <c r="D196" s="241"/>
      <c r="G196" s="235" t="s">
        <v>2926</v>
      </c>
    </row>
    <row r="197" spans="2:7" x14ac:dyDescent="0.2">
      <c r="B197" s="234"/>
      <c r="D197" s="234"/>
      <c r="G197" s="235" t="s">
        <v>4622</v>
      </c>
    </row>
    <row r="198" spans="2:7" x14ac:dyDescent="0.2">
      <c r="B198" s="234"/>
      <c r="D198" s="234"/>
      <c r="G198" s="235" t="s">
        <v>1303</v>
      </c>
    </row>
    <row r="199" spans="2:7" x14ac:dyDescent="0.2">
      <c r="B199" s="234"/>
      <c r="D199" s="234"/>
      <c r="G199" s="235" t="s">
        <v>2015</v>
      </c>
    </row>
    <row r="200" spans="2:7" x14ac:dyDescent="0.2">
      <c r="G200" s="235" t="s">
        <v>2018</v>
      </c>
    </row>
    <row r="201" spans="2:7" x14ac:dyDescent="0.2">
      <c r="G201" s="235" t="s">
        <v>2012</v>
      </c>
    </row>
    <row r="202" spans="2:7" x14ac:dyDescent="0.2">
      <c r="G202" s="235" t="s">
        <v>2014</v>
      </c>
    </row>
    <row r="203" spans="2:7" x14ac:dyDescent="0.2">
      <c r="G203" s="235" t="s">
        <v>2013</v>
      </c>
    </row>
    <row r="204" spans="2:7" x14ac:dyDescent="0.2">
      <c r="G204" s="235" t="s">
        <v>2060</v>
      </c>
    </row>
    <row r="205" spans="2:7" x14ac:dyDescent="0.2">
      <c r="G205" s="235" t="s">
        <v>4604</v>
      </c>
    </row>
    <row r="206" spans="2:7" x14ac:dyDescent="0.2">
      <c r="G206" s="235" t="s">
        <v>2058</v>
      </c>
    </row>
    <row r="207" spans="2:7" x14ac:dyDescent="0.2">
      <c r="G207" s="235" t="s">
        <v>2062</v>
      </c>
    </row>
    <row r="208" spans="2:7" x14ac:dyDescent="0.2">
      <c r="G208" s="235" t="s">
        <v>45</v>
      </c>
    </row>
    <row r="209" spans="7:7" x14ac:dyDescent="0.2">
      <c r="G209" s="235" t="s">
        <v>181</v>
      </c>
    </row>
    <row r="210" spans="7:7" x14ac:dyDescent="0.2">
      <c r="G210" s="235" t="s">
        <v>180</v>
      </c>
    </row>
    <row r="211" spans="7:7" x14ac:dyDescent="0.2">
      <c r="G211" s="235" t="s">
        <v>171</v>
      </c>
    </row>
    <row r="212" spans="7:7" x14ac:dyDescent="0.2">
      <c r="G212" s="235" t="s">
        <v>591</v>
      </c>
    </row>
    <row r="213" spans="7:7" x14ac:dyDescent="0.2">
      <c r="G213" s="235" t="s">
        <v>1601</v>
      </c>
    </row>
    <row r="214" spans="7:7" x14ac:dyDescent="0.2">
      <c r="G214" s="235" t="s">
        <v>2975</v>
      </c>
    </row>
    <row r="215" spans="7:7" x14ac:dyDescent="0.2">
      <c r="G215" s="235" t="s">
        <v>2003</v>
      </c>
    </row>
    <row r="216" spans="7:7" x14ac:dyDescent="0.2">
      <c r="G216" s="235" t="s">
        <v>62</v>
      </c>
    </row>
    <row r="217" spans="7:7" x14ac:dyDescent="0.2">
      <c r="G217" s="235" t="s">
        <v>3324</v>
      </c>
    </row>
    <row r="218" spans="7:7" x14ac:dyDescent="0.2">
      <c r="G218" s="235" t="s">
        <v>2039</v>
      </c>
    </row>
    <row r="219" spans="7:7" x14ac:dyDescent="0.2">
      <c r="G219" s="235" t="s">
        <v>2506</v>
      </c>
    </row>
    <row r="220" spans="7:7" x14ac:dyDescent="0.2">
      <c r="G220" s="235" t="s">
        <v>208</v>
      </c>
    </row>
    <row r="221" spans="7:7" x14ac:dyDescent="0.2">
      <c r="G221" s="235" t="s">
        <v>3263</v>
      </c>
    </row>
    <row r="222" spans="7:7" x14ac:dyDescent="0.2">
      <c r="G222" s="235" t="s">
        <v>3091</v>
      </c>
    </row>
    <row r="223" spans="7:7" x14ac:dyDescent="0.2">
      <c r="G223" s="235" t="s">
        <v>2949</v>
      </c>
    </row>
    <row r="224" spans="7:7" x14ac:dyDescent="0.2">
      <c r="G224" s="235" t="s">
        <v>2765</v>
      </c>
    </row>
    <row r="225" spans="7:8" x14ac:dyDescent="0.2">
      <c r="G225" s="235" t="s">
        <v>2041</v>
      </c>
    </row>
    <row r="226" spans="7:8" x14ac:dyDescent="0.2">
      <c r="G226" s="235" t="s">
        <v>551</v>
      </c>
    </row>
    <row r="227" spans="7:8" x14ac:dyDescent="0.2">
      <c r="G227" s="235" t="s">
        <v>3082</v>
      </c>
    </row>
    <row r="228" spans="7:8" x14ac:dyDescent="0.2">
      <c r="G228" s="235" t="s">
        <v>2275</v>
      </c>
    </row>
    <row r="229" spans="7:8" x14ac:dyDescent="0.2">
      <c r="G229" s="235" t="s">
        <v>2276</v>
      </c>
    </row>
    <row r="230" spans="7:8" x14ac:dyDescent="0.2">
      <c r="G230" s="235" t="s">
        <v>2668</v>
      </c>
    </row>
    <row r="231" spans="7:8" x14ac:dyDescent="0.2">
      <c r="G231" s="235" t="s">
        <v>151</v>
      </c>
      <c r="H231" s="245"/>
    </row>
    <row r="232" spans="7:8" x14ac:dyDescent="0.2">
      <c r="G232" s="235" t="s">
        <v>2277</v>
      </c>
      <c r="H232" s="245"/>
    </row>
    <row r="233" spans="7:8" x14ac:dyDescent="0.2">
      <c r="G233" s="235" t="s">
        <v>647</v>
      </c>
      <c r="H233" s="245"/>
    </row>
    <row r="234" spans="7:8" x14ac:dyDescent="0.2">
      <c r="G234" s="235" t="s">
        <v>2278</v>
      </c>
      <c r="H234" s="245"/>
    </row>
    <row r="235" spans="7:8" x14ac:dyDescent="0.2">
      <c r="G235" s="235" t="s">
        <v>2962</v>
      </c>
      <c r="H235" s="245"/>
    </row>
    <row r="236" spans="7:8" x14ac:dyDescent="0.2">
      <c r="G236" s="235" t="s">
        <v>2971</v>
      </c>
      <c r="H236" s="244"/>
    </row>
    <row r="239" spans="7:8" x14ac:dyDescent="0.2">
      <c r="G239" s="239" t="s">
        <v>1012</v>
      </c>
    </row>
    <row r="240" spans="7:8" x14ac:dyDescent="0.2">
      <c r="G240" s="201">
        <v>235</v>
      </c>
    </row>
  </sheetData>
  <sortState xmlns:xlrd2="http://schemas.microsoft.com/office/spreadsheetml/2017/richdata2" ref="G2:G225">
    <sortCondition ref="G2"/>
  </sortState>
  <conditionalFormatting sqref="A189:A1048576 A184:A186 A1:A182 E1:E1048576">
    <cfRule type="duplicateValues" dxfId="275" priority="858"/>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72"/>
  <sheetViews>
    <sheetView zoomScaleNormal="100" workbookViewId="0">
      <pane ySplit="1" topLeftCell="A2" activePane="bottomLeft" state="frozen"/>
      <selection activeCell="G24" sqref="G24"/>
      <selection pane="bottomLeft" activeCell="A2" sqref="A2"/>
    </sheetView>
  </sheetViews>
  <sheetFormatPr baseColWidth="10" defaultColWidth="10.83203125" defaultRowHeight="16" x14ac:dyDescent="0.2"/>
  <cols>
    <col min="1" max="1" width="60.1640625" style="179" bestFit="1" customWidth="1"/>
    <col min="2" max="2" width="17.1640625" style="181" bestFit="1" customWidth="1"/>
    <col min="3" max="4" width="36.1640625" style="179" bestFit="1" customWidth="1"/>
    <col min="5" max="5" width="27.33203125" style="179" bestFit="1" customWidth="1"/>
    <col min="6" max="6" width="28.5" style="179" bestFit="1" customWidth="1"/>
    <col min="7" max="7" width="24.5" style="179" bestFit="1" customWidth="1"/>
    <col min="8" max="8" width="30.33203125" style="179" bestFit="1" customWidth="1"/>
    <col min="9" max="9" width="15.6640625" style="179" customWidth="1"/>
    <col min="10" max="16384" width="10.83203125" style="179"/>
  </cols>
  <sheetData>
    <row r="1" spans="1:8" s="180" customFormat="1" ht="17" thickBot="1" x14ac:dyDescent="0.25">
      <c r="A1" s="175" t="s">
        <v>0</v>
      </c>
      <c r="B1" s="175" t="s">
        <v>1609</v>
      </c>
      <c r="C1" s="175" t="s">
        <v>33</v>
      </c>
      <c r="D1" s="175" t="s">
        <v>141</v>
      </c>
      <c r="E1" s="175" t="s">
        <v>198</v>
      </c>
      <c r="F1" s="175" t="s">
        <v>2961</v>
      </c>
      <c r="G1" s="175" t="s">
        <v>2692</v>
      </c>
      <c r="H1" s="175" t="s">
        <v>142</v>
      </c>
    </row>
    <row r="2" spans="1:8" x14ac:dyDescent="0.2">
      <c r="A2" s="181" t="s">
        <v>2238</v>
      </c>
      <c r="B2" s="179" t="s">
        <v>534</v>
      </c>
      <c r="C2" s="179" t="s">
        <v>4605</v>
      </c>
      <c r="D2" s="176" t="s">
        <v>2279</v>
      </c>
      <c r="E2" s="179" t="s">
        <v>2531</v>
      </c>
      <c r="F2" s="181"/>
      <c r="H2" s="182">
        <v>43889</v>
      </c>
    </row>
    <row r="3" spans="1:8" x14ac:dyDescent="0.2">
      <c r="A3" s="179" t="s">
        <v>1616</v>
      </c>
      <c r="B3" s="179" t="s">
        <v>534</v>
      </c>
      <c r="C3" s="179" t="s">
        <v>1598</v>
      </c>
      <c r="D3" s="177" t="s">
        <v>1617</v>
      </c>
      <c r="E3" s="179" t="s">
        <v>2531</v>
      </c>
      <c r="H3" s="182">
        <v>43878</v>
      </c>
    </row>
    <row r="4" spans="1:8" x14ac:dyDescent="0.2">
      <c r="A4" s="179" t="s">
        <v>3086</v>
      </c>
      <c r="B4" s="179" t="s">
        <v>534</v>
      </c>
      <c r="C4" s="179" t="s">
        <v>1598</v>
      </c>
      <c r="D4" s="176" t="s">
        <v>3087</v>
      </c>
      <c r="E4" s="179" t="s">
        <v>2531</v>
      </c>
      <c r="H4" s="182">
        <v>43923</v>
      </c>
    </row>
    <row r="5" spans="1:8" x14ac:dyDescent="0.2">
      <c r="A5" s="179" t="s">
        <v>1701</v>
      </c>
      <c r="B5" s="179" t="s">
        <v>534</v>
      </c>
      <c r="C5" s="179" t="s">
        <v>1598</v>
      </c>
      <c r="D5" s="177" t="s">
        <v>1702</v>
      </c>
      <c r="E5" s="179" t="s">
        <v>2531</v>
      </c>
      <c r="H5" s="182">
        <v>43880</v>
      </c>
    </row>
    <row r="6" spans="1:8" x14ac:dyDescent="0.2">
      <c r="A6" s="179" t="s">
        <v>3084</v>
      </c>
      <c r="B6" s="179" t="s">
        <v>534</v>
      </c>
      <c r="C6" s="179" t="s">
        <v>1598</v>
      </c>
      <c r="D6" s="176" t="s">
        <v>3085</v>
      </c>
      <c r="E6" s="179" t="s">
        <v>2531</v>
      </c>
      <c r="H6" s="182">
        <v>43922</v>
      </c>
    </row>
    <row r="7" spans="1:8" x14ac:dyDescent="0.2">
      <c r="A7" s="179" t="s">
        <v>3132</v>
      </c>
      <c r="B7" s="179" t="s">
        <v>534</v>
      </c>
      <c r="C7" s="179" t="s">
        <v>1598</v>
      </c>
      <c r="D7" s="176" t="s">
        <v>3133</v>
      </c>
      <c r="E7" s="183" t="s">
        <v>2531</v>
      </c>
      <c r="G7" s="183"/>
      <c r="H7" s="182">
        <v>43966</v>
      </c>
    </row>
    <row r="8" spans="1:8" x14ac:dyDescent="0.2">
      <c r="A8" s="179" t="s">
        <v>799</v>
      </c>
      <c r="B8" s="179" t="s">
        <v>535</v>
      </c>
      <c r="C8" s="179" t="s">
        <v>1598</v>
      </c>
      <c r="D8" s="177" t="s">
        <v>800</v>
      </c>
      <c r="E8" s="179" t="s">
        <v>2531</v>
      </c>
      <c r="H8" s="182">
        <v>43860</v>
      </c>
    </row>
    <row r="9" spans="1:8" x14ac:dyDescent="0.2">
      <c r="A9" s="179" t="s">
        <v>2240</v>
      </c>
      <c r="B9" s="179" t="s">
        <v>2423</v>
      </c>
      <c r="C9" s="179" t="s">
        <v>1598</v>
      </c>
      <c r="D9" s="176" t="s">
        <v>2281</v>
      </c>
      <c r="E9" s="179" t="s">
        <v>2531</v>
      </c>
      <c r="H9" s="182">
        <v>43889</v>
      </c>
    </row>
    <row r="10" spans="1:8" x14ac:dyDescent="0.2">
      <c r="A10" s="179" t="s">
        <v>2146</v>
      </c>
      <c r="B10" s="179" t="s">
        <v>535</v>
      </c>
      <c r="C10" s="179" t="s">
        <v>1603</v>
      </c>
      <c r="D10" s="177" t="s">
        <v>163</v>
      </c>
      <c r="E10" s="183" t="s">
        <v>2531</v>
      </c>
      <c r="G10" s="183"/>
      <c r="H10" s="182">
        <v>43838</v>
      </c>
    </row>
    <row r="11" spans="1:8" x14ac:dyDescent="0.2">
      <c r="A11" s="179" t="s">
        <v>187</v>
      </c>
      <c r="B11" s="179" t="s">
        <v>535</v>
      </c>
      <c r="C11" s="179" t="s">
        <v>1598</v>
      </c>
      <c r="D11" s="177" t="s">
        <v>188</v>
      </c>
      <c r="E11" s="183" t="s">
        <v>2531</v>
      </c>
      <c r="G11" s="183"/>
      <c r="H11" s="182">
        <v>43839</v>
      </c>
    </row>
    <row r="12" spans="1:8" x14ac:dyDescent="0.2">
      <c r="A12" s="184" t="s">
        <v>1092</v>
      </c>
      <c r="B12" s="184" t="s">
        <v>534</v>
      </c>
      <c r="C12" s="179" t="s">
        <v>1598</v>
      </c>
      <c r="D12" s="177" t="s">
        <v>1093</v>
      </c>
      <c r="E12" s="183" t="s">
        <v>2531</v>
      </c>
      <c r="F12" s="184"/>
      <c r="G12" s="183"/>
      <c r="H12" s="182">
        <v>43867</v>
      </c>
    </row>
    <row r="13" spans="1:8" x14ac:dyDescent="0.2">
      <c r="A13" s="179" t="s">
        <v>200</v>
      </c>
      <c r="B13" s="179" t="s">
        <v>535</v>
      </c>
      <c r="C13" s="179" t="s">
        <v>1598</v>
      </c>
      <c r="D13" s="177" t="s">
        <v>201</v>
      </c>
      <c r="E13" s="179" t="s">
        <v>2531</v>
      </c>
      <c r="H13" s="182">
        <v>43846</v>
      </c>
    </row>
    <row r="14" spans="1:8" x14ac:dyDescent="0.2">
      <c r="A14" s="179" t="s">
        <v>157</v>
      </c>
      <c r="B14" s="179" t="s">
        <v>534</v>
      </c>
      <c r="C14" s="179" t="s">
        <v>1604</v>
      </c>
      <c r="D14" s="177" t="s">
        <v>526</v>
      </c>
      <c r="E14" s="183" t="s">
        <v>2531</v>
      </c>
      <c r="G14" s="183"/>
      <c r="H14" s="182">
        <v>43838</v>
      </c>
    </row>
    <row r="15" spans="1:8" x14ac:dyDescent="0.2">
      <c r="A15" s="181" t="s">
        <v>2241</v>
      </c>
      <c r="B15" s="179" t="s">
        <v>535</v>
      </c>
      <c r="C15" s="179" t="s">
        <v>1598</v>
      </c>
      <c r="D15" s="176" t="s">
        <v>2282</v>
      </c>
      <c r="E15" s="179" t="s">
        <v>2531</v>
      </c>
      <c r="F15" s="181"/>
      <c r="H15" s="182">
        <v>43889</v>
      </c>
    </row>
    <row r="16" spans="1:8" x14ac:dyDescent="0.2">
      <c r="A16" s="181" t="s">
        <v>2242</v>
      </c>
      <c r="B16" s="179" t="s">
        <v>534</v>
      </c>
      <c r="C16" s="179" t="s">
        <v>4605</v>
      </c>
      <c r="D16" s="176" t="s">
        <v>2283</v>
      </c>
      <c r="E16" s="179" t="s">
        <v>2531</v>
      </c>
      <c r="F16" s="181"/>
      <c r="H16" s="182">
        <v>43889</v>
      </c>
    </row>
    <row r="17" spans="1:8" x14ac:dyDescent="0.2">
      <c r="A17" s="181" t="s">
        <v>2306</v>
      </c>
      <c r="B17" s="179" t="s">
        <v>534</v>
      </c>
      <c r="C17" s="179" t="s">
        <v>1598</v>
      </c>
      <c r="D17" s="176" t="s">
        <v>2307</v>
      </c>
      <c r="E17" s="179" t="s">
        <v>2531</v>
      </c>
      <c r="F17" s="181"/>
      <c r="H17" s="182">
        <v>43889</v>
      </c>
    </row>
    <row r="18" spans="1:8" x14ac:dyDescent="0.2">
      <c r="A18" s="181" t="s">
        <v>2244</v>
      </c>
      <c r="B18" s="179" t="s">
        <v>534</v>
      </c>
      <c r="C18" s="179" t="s">
        <v>1598</v>
      </c>
      <c r="D18" s="176" t="s">
        <v>2285</v>
      </c>
      <c r="E18" s="179" t="s">
        <v>2531</v>
      </c>
      <c r="F18" s="181"/>
      <c r="H18" s="182">
        <v>43889</v>
      </c>
    </row>
    <row r="19" spans="1:8" x14ac:dyDescent="0.2">
      <c r="A19" s="179" t="s">
        <v>1302</v>
      </c>
      <c r="B19" s="179" t="s">
        <v>534</v>
      </c>
      <c r="C19" s="179" t="s">
        <v>1598</v>
      </c>
      <c r="D19" s="177" t="s">
        <v>2066</v>
      </c>
      <c r="E19" s="183" t="s">
        <v>2531</v>
      </c>
      <c r="G19" s="183"/>
      <c r="H19" s="182">
        <v>43838</v>
      </c>
    </row>
    <row r="20" spans="1:8" x14ac:dyDescent="0.2">
      <c r="A20" s="181" t="s">
        <v>2245</v>
      </c>
      <c r="B20" s="179" t="s">
        <v>534</v>
      </c>
      <c r="C20" s="179" t="s">
        <v>1598</v>
      </c>
      <c r="D20" s="176" t="s">
        <v>2286</v>
      </c>
      <c r="E20" s="179" t="s">
        <v>2531</v>
      </c>
      <c r="F20" s="181"/>
      <c r="H20" s="182">
        <v>43889</v>
      </c>
    </row>
    <row r="21" spans="1:8" x14ac:dyDescent="0.2">
      <c r="A21" s="179" t="s">
        <v>2246</v>
      </c>
      <c r="B21" s="179" t="s">
        <v>2423</v>
      </c>
      <c r="C21" s="179" t="s">
        <v>1598</v>
      </c>
      <c r="D21" s="176" t="s">
        <v>2287</v>
      </c>
      <c r="E21" s="179" t="s">
        <v>2531</v>
      </c>
      <c r="H21" s="182">
        <v>43889</v>
      </c>
    </row>
    <row r="22" spans="1:8" x14ac:dyDescent="0.2">
      <c r="A22" s="179" t="s">
        <v>2247</v>
      </c>
      <c r="B22" s="179" t="s">
        <v>2423</v>
      </c>
      <c r="C22" s="179" t="s">
        <v>1598</v>
      </c>
      <c r="D22" s="176" t="s">
        <v>2288</v>
      </c>
      <c r="E22" s="179" t="s">
        <v>2531</v>
      </c>
      <c r="H22" s="182">
        <v>43889</v>
      </c>
    </row>
    <row r="23" spans="1:8" x14ac:dyDescent="0.2">
      <c r="A23" s="179" t="s">
        <v>123</v>
      </c>
      <c r="B23" s="179" t="s">
        <v>534</v>
      </c>
      <c r="C23" s="179" t="s">
        <v>1598</v>
      </c>
      <c r="D23" s="176" t="s">
        <v>4625</v>
      </c>
      <c r="E23" s="179" t="s">
        <v>2531</v>
      </c>
      <c r="H23" s="182">
        <v>44206</v>
      </c>
    </row>
    <row r="24" spans="1:8" x14ac:dyDescent="0.2">
      <c r="A24" s="179" t="s">
        <v>155</v>
      </c>
      <c r="B24" s="179" t="s">
        <v>534</v>
      </c>
      <c r="C24" s="179" t="s">
        <v>1598</v>
      </c>
      <c r="D24" s="177" t="s">
        <v>527</v>
      </c>
      <c r="E24" s="183" t="s">
        <v>2531</v>
      </c>
      <c r="G24" s="183"/>
      <c r="H24" s="182">
        <v>43838</v>
      </c>
    </row>
    <row r="25" spans="1:8" x14ac:dyDescent="0.2">
      <c r="A25" s="179" t="s">
        <v>730</v>
      </c>
      <c r="B25" s="179" t="s">
        <v>534</v>
      </c>
      <c r="C25" s="179" t="s">
        <v>1598</v>
      </c>
      <c r="D25" s="176" t="s">
        <v>3480</v>
      </c>
      <c r="E25" s="179" t="s">
        <v>2531</v>
      </c>
      <c r="H25" s="182">
        <v>43990</v>
      </c>
    </row>
    <row r="26" spans="1:8" x14ac:dyDescent="0.2">
      <c r="A26" s="179" t="s">
        <v>136</v>
      </c>
      <c r="B26" s="179" t="s">
        <v>534</v>
      </c>
      <c r="C26" s="179" t="s">
        <v>1598</v>
      </c>
      <c r="D26" s="176" t="s">
        <v>2289</v>
      </c>
      <c r="E26" s="183" t="s">
        <v>2531</v>
      </c>
      <c r="G26" s="183"/>
      <c r="H26" s="182">
        <v>43838</v>
      </c>
    </row>
    <row r="27" spans="1:8" x14ac:dyDescent="0.2">
      <c r="A27" s="179" t="s">
        <v>189</v>
      </c>
      <c r="B27" s="179" t="s">
        <v>534</v>
      </c>
      <c r="C27" s="179" t="s">
        <v>1598</v>
      </c>
      <c r="D27" s="177" t="s">
        <v>190</v>
      </c>
      <c r="E27" s="183" t="s">
        <v>2531</v>
      </c>
      <c r="G27" s="183"/>
      <c r="H27" s="182">
        <v>43839</v>
      </c>
    </row>
    <row r="28" spans="1:8" x14ac:dyDescent="0.2">
      <c r="A28" s="179" t="s">
        <v>801</v>
      </c>
      <c r="B28" s="179" t="s">
        <v>534</v>
      </c>
      <c r="C28" s="179" t="s">
        <v>1598</v>
      </c>
      <c r="D28" s="177" t="s">
        <v>802</v>
      </c>
      <c r="E28" s="179" t="s">
        <v>2531</v>
      </c>
      <c r="H28" s="182">
        <v>43860</v>
      </c>
    </row>
    <row r="29" spans="1:8" x14ac:dyDescent="0.2">
      <c r="A29" s="181" t="s">
        <v>2248</v>
      </c>
      <c r="B29" s="179" t="s">
        <v>534</v>
      </c>
      <c r="C29" s="179" t="s">
        <v>4605</v>
      </c>
      <c r="D29" s="176" t="s">
        <v>2290</v>
      </c>
      <c r="E29" s="179" t="s">
        <v>2531</v>
      </c>
      <c r="F29" s="181"/>
      <c r="H29" s="182">
        <v>43889</v>
      </c>
    </row>
    <row r="30" spans="1:8" x14ac:dyDescent="0.2">
      <c r="A30" s="179" t="s">
        <v>1614</v>
      </c>
      <c r="B30" s="179" t="s">
        <v>534</v>
      </c>
      <c r="C30" s="179" t="s">
        <v>1598</v>
      </c>
      <c r="D30" s="177" t="s">
        <v>1615</v>
      </c>
      <c r="E30" s="179" t="s">
        <v>2531</v>
      </c>
      <c r="H30" s="182">
        <v>43878</v>
      </c>
    </row>
    <row r="31" spans="1:8" x14ac:dyDescent="0.2">
      <c r="A31" s="179" t="s">
        <v>1618</v>
      </c>
      <c r="B31" s="179" t="s">
        <v>536</v>
      </c>
      <c r="C31" s="179" t="s">
        <v>1598</v>
      </c>
      <c r="D31" s="177" t="s">
        <v>1619</v>
      </c>
      <c r="E31" s="179" t="s">
        <v>2531</v>
      </c>
      <c r="H31" s="182">
        <v>43878</v>
      </c>
    </row>
    <row r="32" spans="1:8" x14ac:dyDescent="0.2">
      <c r="A32" s="179" t="s">
        <v>2250</v>
      </c>
      <c r="B32" s="179" t="s">
        <v>534</v>
      </c>
      <c r="C32" s="179" t="s">
        <v>1598</v>
      </c>
      <c r="D32" s="176" t="s">
        <v>2292</v>
      </c>
      <c r="E32" s="179" t="s">
        <v>2531</v>
      </c>
      <c r="F32" s="181"/>
      <c r="H32" s="182">
        <v>43889</v>
      </c>
    </row>
    <row r="33" spans="1:8" x14ac:dyDescent="0.2">
      <c r="A33" s="179" t="s">
        <v>170</v>
      </c>
      <c r="B33" s="179" t="s">
        <v>534</v>
      </c>
      <c r="C33" s="179" t="s">
        <v>1598</v>
      </c>
      <c r="D33" s="177" t="s">
        <v>528</v>
      </c>
      <c r="E33" s="183" t="s">
        <v>2531</v>
      </c>
      <c r="G33" s="183"/>
      <c r="H33" s="182">
        <v>43839</v>
      </c>
    </row>
    <row r="34" spans="1:8" x14ac:dyDescent="0.2">
      <c r="A34" s="185" t="s">
        <v>193</v>
      </c>
      <c r="B34" s="185" t="s">
        <v>534</v>
      </c>
      <c r="C34" s="179" t="s">
        <v>1598</v>
      </c>
      <c r="D34" s="177" t="s">
        <v>222</v>
      </c>
      <c r="E34" s="179" t="s">
        <v>2531</v>
      </c>
      <c r="F34" s="185"/>
      <c r="H34" s="182">
        <v>43839</v>
      </c>
    </row>
    <row r="35" spans="1:8" x14ac:dyDescent="0.2">
      <c r="A35" s="179" t="s">
        <v>2251</v>
      </c>
      <c r="B35" s="179" t="s">
        <v>536</v>
      </c>
      <c r="C35" s="179" t="s">
        <v>1598</v>
      </c>
      <c r="D35" s="176" t="s">
        <v>2293</v>
      </c>
      <c r="E35" s="179" t="s">
        <v>2531</v>
      </c>
      <c r="F35" s="181"/>
      <c r="H35" s="182">
        <v>43889</v>
      </c>
    </row>
    <row r="36" spans="1:8" x14ac:dyDescent="0.2">
      <c r="A36" s="179" t="s">
        <v>115</v>
      </c>
      <c r="B36" s="179" t="s">
        <v>535</v>
      </c>
      <c r="C36" s="179" t="s">
        <v>1598</v>
      </c>
      <c r="D36" s="177" t="s">
        <v>1606</v>
      </c>
      <c r="E36" s="183" t="s">
        <v>2531</v>
      </c>
      <c r="G36" s="183"/>
      <c r="H36" s="182">
        <v>43838</v>
      </c>
    </row>
    <row r="37" spans="1:8" x14ac:dyDescent="0.2">
      <c r="A37" s="179" t="s">
        <v>1417</v>
      </c>
      <c r="B37" s="179" t="s">
        <v>534</v>
      </c>
      <c r="C37" s="179" t="s">
        <v>1598</v>
      </c>
      <c r="D37" s="176" t="s">
        <v>169</v>
      </c>
      <c r="E37" s="179" t="s">
        <v>2531</v>
      </c>
      <c r="F37" s="179" t="s">
        <v>1016</v>
      </c>
      <c r="H37" s="182">
        <v>43838</v>
      </c>
    </row>
    <row r="38" spans="1:8" x14ac:dyDescent="0.2">
      <c r="A38" s="179" t="s">
        <v>1612</v>
      </c>
      <c r="B38" s="179" t="s">
        <v>534</v>
      </c>
      <c r="C38" s="179" t="s">
        <v>1598</v>
      </c>
      <c r="D38" s="177" t="s">
        <v>1613</v>
      </c>
      <c r="E38" s="179" t="s">
        <v>2531</v>
      </c>
      <c r="H38" s="182">
        <v>43878</v>
      </c>
    </row>
    <row r="39" spans="1:8" x14ac:dyDescent="0.2">
      <c r="A39" s="179" t="s">
        <v>10</v>
      </c>
      <c r="B39" s="179" t="s">
        <v>534</v>
      </c>
      <c r="C39" s="179" t="s">
        <v>539</v>
      </c>
      <c r="D39" s="177" t="s">
        <v>146</v>
      </c>
      <c r="E39" s="183" t="s">
        <v>2531</v>
      </c>
      <c r="G39" s="183"/>
      <c r="H39" s="182">
        <v>43838</v>
      </c>
    </row>
    <row r="40" spans="1:8" x14ac:dyDescent="0.2">
      <c r="A40" s="179" t="s">
        <v>976</v>
      </c>
      <c r="B40" s="179" t="s">
        <v>534</v>
      </c>
      <c r="C40" s="179" t="s">
        <v>1598</v>
      </c>
      <c r="D40" s="177" t="s">
        <v>977</v>
      </c>
      <c r="E40" s="183" t="s">
        <v>2531</v>
      </c>
      <c r="G40" s="183"/>
      <c r="H40" s="182">
        <v>43865</v>
      </c>
    </row>
    <row r="41" spans="1:8" x14ac:dyDescent="0.2">
      <c r="A41" s="179" t="s">
        <v>803</v>
      </c>
      <c r="B41" s="179" t="s">
        <v>536</v>
      </c>
      <c r="C41" s="179" t="s">
        <v>1598</v>
      </c>
      <c r="D41" s="177" t="s">
        <v>804</v>
      </c>
      <c r="E41" s="183" t="s">
        <v>2531</v>
      </c>
      <c r="G41" s="183"/>
      <c r="H41" s="182">
        <v>43860</v>
      </c>
    </row>
    <row r="42" spans="1:8" x14ac:dyDescent="0.2">
      <c r="A42" s="179" t="s">
        <v>167</v>
      </c>
      <c r="B42" s="179" t="s">
        <v>534</v>
      </c>
      <c r="C42" s="179" t="s">
        <v>1598</v>
      </c>
      <c r="D42" s="177" t="s">
        <v>168</v>
      </c>
      <c r="E42" s="183" t="s">
        <v>2531</v>
      </c>
      <c r="G42" s="183"/>
      <c r="H42" s="182">
        <v>43839</v>
      </c>
    </row>
    <row r="43" spans="1:8" x14ac:dyDescent="0.2">
      <c r="A43" s="179" t="s">
        <v>143</v>
      </c>
      <c r="B43" s="179" t="s">
        <v>534</v>
      </c>
      <c r="C43" s="179" t="s">
        <v>1599</v>
      </c>
      <c r="D43" s="177" t="s">
        <v>144</v>
      </c>
      <c r="E43" s="183" t="s">
        <v>2531</v>
      </c>
      <c r="G43" s="183"/>
      <c r="H43" s="182">
        <v>43838</v>
      </c>
    </row>
    <row r="44" spans="1:8" x14ac:dyDescent="0.2">
      <c r="A44" s="179" t="s">
        <v>67</v>
      </c>
      <c r="B44" s="179" t="s">
        <v>534</v>
      </c>
      <c r="C44" s="179" t="s">
        <v>1598</v>
      </c>
      <c r="D44" s="176" t="s">
        <v>2326</v>
      </c>
      <c r="E44" s="183" t="s">
        <v>2531</v>
      </c>
      <c r="G44" s="183"/>
      <c r="H44" s="182">
        <v>43838</v>
      </c>
    </row>
    <row r="45" spans="1:8" x14ac:dyDescent="0.2">
      <c r="A45" s="179" t="s">
        <v>1593</v>
      </c>
      <c r="B45" s="179" t="s">
        <v>534</v>
      </c>
      <c r="C45" s="179" t="s">
        <v>1605</v>
      </c>
      <c r="D45" s="177" t="s">
        <v>1594</v>
      </c>
      <c r="E45" s="179" t="s">
        <v>2531</v>
      </c>
      <c r="H45" s="182">
        <v>43875</v>
      </c>
    </row>
    <row r="46" spans="1:8" x14ac:dyDescent="0.2">
      <c r="A46" s="179" t="s">
        <v>2252</v>
      </c>
      <c r="B46" s="179" t="s">
        <v>534</v>
      </c>
      <c r="C46" s="179" t="s">
        <v>1598</v>
      </c>
      <c r="D46" s="176" t="s">
        <v>2294</v>
      </c>
      <c r="E46" s="179" t="s">
        <v>2531</v>
      </c>
      <c r="H46" s="182">
        <v>43889</v>
      </c>
    </row>
    <row r="47" spans="1:8" x14ac:dyDescent="0.2">
      <c r="A47" s="179" t="s">
        <v>978</v>
      </c>
      <c r="B47" s="179" t="s">
        <v>535</v>
      </c>
      <c r="C47" s="179" t="s">
        <v>1598</v>
      </c>
      <c r="D47" s="177" t="s">
        <v>979</v>
      </c>
      <c r="E47" s="183" t="s">
        <v>2531</v>
      </c>
      <c r="G47" s="183"/>
      <c r="H47" s="182">
        <v>43865</v>
      </c>
    </row>
    <row r="48" spans="1:8" x14ac:dyDescent="0.2">
      <c r="A48" s="179" t="s">
        <v>1610</v>
      </c>
      <c r="B48" s="179" t="s">
        <v>534</v>
      </c>
      <c r="C48" s="179" t="s">
        <v>1598</v>
      </c>
      <c r="D48" s="177" t="s">
        <v>1611</v>
      </c>
      <c r="E48" s="179" t="s">
        <v>2531</v>
      </c>
      <c r="H48" s="182">
        <v>43878</v>
      </c>
    </row>
    <row r="49" spans="1:8" x14ac:dyDescent="0.2">
      <c r="A49" s="179" t="s">
        <v>1489</v>
      </c>
      <c r="B49" s="179" t="s">
        <v>534</v>
      </c>
      <c r="C49" s="179" t="s">
        <v>1598</v>
      </c>
      <c r="D49" s="177" t="s">
        <v>1490</v>
      </c>
      <c r="E49" s="179" t="s">
        <v>2531</v>
      </c>
      <c r="F49" s="179" t="s">
        <v>1016</v>
      </c>
      <c r="H49" s="182">
        <v>43875</v>
      </c>
    </row>
    <row r="50" spans="1:8" x14ac:dyDescent="0.2">
      <c r="A50" s="179" t="s">
        <v>161</v>
      </c>
      <c r="B50" s="179" t="s">
        <v>534</v>
      </c>
      <c r="C50" s="179" t="s">
        <v>1598</v>
      </c>
      <c r="D50" s="177" t="s">
        <v>162</v>
      </c>
      <c r="E50" s="183" t="s">
        <v>2531</v>
      </c>
      <c r="G50" s="183"/>
      <c r="H50" s="182">
        <v>43838</v>
      </c>
    </row>
    <row r="51" spans="1:8" x14ac:dyDescent="0.2">
      <c r="A51" s="179" t="s">
        <v>2511</v>
      </c>
      <c r="B51" s="179" t="s">
        <v>534</v>
      </c>
      <c r="C51" s="179" t="s">
        <v>1598</v>
      </c>
      <c r="D51" s="176" t="s">
        <v>2523</v>
      </c>
      <c r="E51" s="179" t="s">
        <v>2531</v>
      </c>
      <c r="H51" s="182">
        <v>43911</v>
      </c>
    </row>
    <row r="52" spans="1:8" x14ac:dyDescent="0.2">
      <c r="A52" s="179" t="s">
        <v>2979</v>
      </c>
      <c r="B52" s="179" t="s">
        <v>2423</v>
      </c>
      <c r="C52" s="179" t="s">
        <v>1598</v>
      </c>
      <c r="D52" s="176" t="s">
        <v>2980</v>
      </c>
      <c r="E52" s="179" t="s">
        <v>2531</v>
      </c>
      <c r="H52" s="182">
        <v>43922</v>
      </c>
    </row>
    <row r="53" spans="1:8" x14ac:dyDescent="0.2">
      <c r="A53" s="179" t="s">
        <v>733</v>
      </c>
      <c r="B53" s="179" t="s">
        <v>534</v>
      </c>
      <c r="C53" s="179" t="s">
        <v>1598</v>
      </c>
      <c r="D53" s="176" t="s">
        <v>3483</v>
      </c>
      <c r="E53" s="179" t="s">
        <v>2531</v>
      </c>
      <c r="H53" s="182">
        <v>43838</v>
      </c>
    </row>
    <row r="54" spans="1:8" x14ac:dyDescent="0.2">
      <c r="A54" s="179" t="s">
        <v>1810</v>
      </c>
      <c r="B54" s="179" t="s">
        <v>534</v>
      </c>
      <c r="C54" s="179" t="s">
        <v>1598</v>
      </c>
      <c r="D54" s="177" t="s">
        <v>148</v>
      </c>
      <c r="E54" s="183" t="s">
        <v>2531</v>
      </c>
      <c r="G54" s="183"/>
      <c r="H54" s="182">
        <v>43838</v>
      </c>
    </row>
    <row r="55" spans="1:8" x14ac:dyDescent="0.2">
      <c r="A55" s="179" t="s">
        <v>1343</v>
      </c>
      <c r="B55" s="179" t="s">
        <v>534</v>
      </c>
      <c r="C55" s="179" t="s">
        <v>1598</v>
      </c>
      <c r="D55" s="177" t="s">
        <v>1344</v>
      </c>
      <c r="E55" s="179" t="s">
        <v>2531</v>
      </c>
      <c r="H55" s="182">
        <v>43871</v>
      </c>
    </row>
    <row r="56" spans="1:8" x14ac:dyDescent="0.2">
      <c r="A56" s="179" t="s">
        <v>2917</v>
      </c>
      <c r="B56" s="179" t="s">
        <v>534</v>
      </c>
      <c r="C56" s="179" t="s">
        <v>1598</v>
      </c>
      <c r="D56" s="176" t="s">
        <v>2921</v>
      </c>
      <c r="E56" s="179" t="s">
        <v>2531</v>
      </c>
      <c r="F56" s="179" t="s">
        <v>1016</v>
      </c>
      <c r="H56" s="182">
        <v>43922</v>
      </c>
    </row>
    <row r="57" spans="1:8" x14ac:dyDescent="0.2">
      <c r="A57" s="179" t="s">
        <v>2919</v>
      </c>
      <c r="B57" s="179" t="s">
        <v>534</v>
      </c>
      <c r="C57" s="179" t="s">
        <v>1598</v>
      </c>
      <c r="D57" s="176" t="s">
        <v>2920</v>
      </c>
      <c r="E57" s="179" t="s">
        <v>2531</v>
      </c>
      <c r="F57" s="179" t="s">
        <v>1016</v>
      </c>
      <c r="H57" s="182">
        <v>43922</v>
      </c>
    </row>
    <row r="58" spans="1:8" x14ac:dyDescent="0.2">
      <c r="A58" s="179" t="s">
        <v>220</v>
      </c>
      <c r="B58" s="179" t="s">
        <v>536</v>
      </c>
      <c r="C58" s="179" t="s">
        <v>49</v>
      </c>
      <c r="D58" s="177" t="s">
        <v>221</v>
      </c>
      <c r="E58" s="183" t="s">
        <v>2531</v>
      </c>
      <c r="G58" s="183"/>
      <c r="H58" s="182">
        <v>43839</v>
      </c>
    </row>
    <row r="59" spans="1:8" x14ac:dyDescent="0.2">
      <c r="A59" s="181" t="s">
        <v>2254</v>
      </c>
      <c r="B59" s="179" t="s">
        <v>2423</v>
      </c>
      <c r="C59" s="179" t="s">
        <v>1598</v>
      </c>
      <c r="D59" s="176" t="s">
        <v>2298</v>
      </c>
      <c r="E59" s="179" t="s">
        <v>2531</v>
      </c>
      <c r="F59" s="181"/>
      <c r="H59" s="182">
        <v>43889</v>
      </c>
    </row>
    <row r="60" spans="1:8" x14ac:dyDescent="0.2">
      <c r="A60" s="179" t="s">
        <v>618</v>
      </c>
      <c r="B60" s="179" t="s">
        <v>534</v>
      </c>
      <c r="C60" s="179" t="s">
        <v>1598</v>
      </c>
      <c r="D60" s="177" t="s">
        <v>619</v>
      </c>
      <c r="E60" s="183" t="s">
        <v>2531</v>
      </c>
      <c r="G60" s="183"/>
      <c r="H60" s="182">
        <v>43857</v>
      </c>
    </row>
    <row r="61" spans="1:8" x14ac:dyDescent="0.2">
      <c r="A61" s="179" t="s">
        <v>982</v>
      </c>
      <c r="B61" s="179" t="s">
        <v>535</v>
      </c>
      <c r="C61" s="179" t="s">
        <v>2043</v>
      </c>
      <c r="D61" s="177" t="s">
        <v>983</v>
      </c>
      <c r="E61" s="179" t="s">
        <v>2531</v>
      </c>
      <c r="H61" s="182">
        <v>43865</v>
      </c>
    </row>
    <row r="62" spans="1:8" x14ac:dyDescent="0.2">
      <c r="A62" s="179" t="s">
        <v>26</v>
      </c>
      <c r="B62" s="179" t="s">
        <v>535</v>
      </c>
      <c r="C62" s="179" t="s">
        <v>1598</v>
      </c>
      <c r="D62" s="177" t="s">
        <v>1608</v>
      </c>
      <c r="E62" s="183" t="s">
        <v>2531</v>
      </c>
      <c r="G62" s="183"/>
      <c r="H62" s="182">
        <v>43838</v>
      </c>
    </row>
    <row r="63" spans="1:8" x14ac:dyDescent="0.2">
      <c r="A63" s="179" t="s">
        <v>805</v>
      </c>
      <c r="B63" s="179" t="s">
        <v>535</v>
      </c>
      <c r="C63" s="179" t="s">
        <v>1598</v>
      </c>
      <c r="D63" s="177" t="s">
        <v>806</v>
      </c>
      <c r="E63" s="179" t="s">
        <v>2531</v>
      </c>
      <c r="H63" s="182">
        <v>43860</v>
      </c>
    </row>
    <row r="64" spans="1:8" x14ac:dyDescent="0.2">
      <c r="A64" s="179" t="s">
        <v>807</v>
      </c>
      <c r="B64" s="179" t="s">
        <v>534</v>
      </c>
      <c r="C64" s="179" t="s">
        <v>1598</v>
      </c>
      <c r="D64" s="177" t="s">
        <v>808</v>
      </c>
      <c r="E64" s="179" t="s">
        <v>2531</v>
      </c>
      <c r="H64" s="182">
        <v>43860</v>
      </c>
    </row>
    <row r="65" spans="1:8" x14ac:dyDescent="0.2">
      <c r="A65" s="179" t="s">
        <v>809</v>
      </c>
      <c r="B65" s="179" t="s">
        <v>534</v>
      </c>
      <c r="C65" s="179" t="s">
        <v>1598</v>
      </c>
      <c r="D65" s="177" t="s">
        <v>810</v>
      </c>
      <c r="E65" s="179" t="s">
        <v>2531</v>
      </c>
      <c r="H65" s="182">
        <v>43860</v>
      </c>
    </row>
    <row r="66" spans="1:8" x14ac:dyDescent="0.2">
      <c r="A66" s="179" t="s">
        <v>2047</v>
      </c>
      <c r="B66" s="179" t="s">
        <v>534</v>
      </c>
      <c r="C66" s="179" t="s">
        <v>1598</v>
      </c>
      <c r="D66" s="177" t="s">
        <v>2029</v>
      </c>
      <c r="E66" s="179" t="s">
        <v>2531</v>
      </c>
      <c r="F66" s="181"/>
      <c r="H66" s="182">
        <v>43884</v>
      </c>
    </row>
    <row r="67" spans="1:8" ht="17" x14ac:dyDescent="0.2">
      <c r="A67" s="186" t="s">
        <v>1059</v>
      </c>
      <c r="B67" s="179" t="s">
        <v>534</v>
      </c>
      <c r="C67" s="179" t="s">
        <v>1598</v>
      </c>
      <c r="D67" s="177" t="s">
        <v>812</v>
      </c>
      <c r="E67" s="179" t="s">
        <v>2531</v>
      </c>
      <c r="H67" s="182">
        <v>43860</v>
      </c>
    </row>
    <row r="68" spans="1:8" x14ac:dyDescent="0.2">
      <c r="A68" s="179" t="s">
        <v>1180</v>
      </c>
      <c r="B68" s="179" t="s">
        <v>534</v>
      </c>
      <c r="C68" s="179" t="s">
        <v>2417</v>
      </c>
      <c r="D68" s="177" t="s">
        <v>1181</v>
      </c>
      <c r="E68" s="179" t="s">
        <v>2531</v>
      </c>
      <c r="H68" s="182">
        <v>43870</v>
      </c>
    </row>
    <row r="69" spans="1:8" x14ac:dyDescent="0.2">
      <c r="A69" s="179" t="s">
        <v>30</v>
      </c>
      <c r="B69" s="179" t="s">
        <v>534</v>
      </c>
      <c r="C69" s="179" t="s">
        <v>1598</v>
      </c>
      <c r="D69" s="177" t="s">
        <v>160</v>
      </c>
      <c r="E69" s="183" t="s">
        <v>2531</v>
      </c>
      <c r="G69" s="183"/>
      <c r="H69" s="182">
        <v>43838</v>
      </c>
    </row>
    <row r="70" spans="1:8" x14ac:dyDescent="0.2">
      <c r="A70" s="179" t="s">
        <v>1152</v>
      </c>
      <c r="B70" s="179" t="s">
        <v>535</v>
      </c>
      <c r="C70" s="179" t="s">
        <v>1598</v>
      </c>
      <c r="D70" s="177" t="s">
        <v>1679</v>
      </c>
      <c r="E70" s="179" t="s">
        <v>2531</v>
      </c>
      <c r="H70" s="182">
        <v>43879</v>
      </c>
    </row>
    <row r="71" spans="1:8" x14ac:dyDescent="0.2">
      <c r="A71" s="179" t="s">
        <v>2514</v>
      </c>
      <c r="B71" s="179" t="s">
        <v>534</v>
      </c>
      <c r="C71" s="179" t="s">
        <v>1598</v>
      </c>
      <c r="D71" s="176" t="s">
        <v>2515</v>
      </c>
      <c r="E71" s="179" t="s">
        <v>2531</v>
      </c>
      <c r="H71" s="182">
        <v>43911</v>
      </c>
    </row>
    <row r="72" spans="1:8" x14ac:dyDescent="0.2">
      <c r="A72" s="179" t="s">
        <v>2260</v>
      </c>
      <c r="B72" s="179" t="s">
        <v>534</v>
      </c>
      <c r="C72" s="179" t="s">
        <v>1598</v>
      </c>
      <c r="D72" s="176" t="s">
        <v>2303</v>
      </c>
      <c r="E72" s="179" t="s">
        <v>2531</v>
      </c>
      <c r="F72" s="181"/>
      <c r="H72" s="182">
        <v>43889</v>
      </c>
    </row>
    <row r="73" spans="1:8" x14ac:dyDescent="0.2">
      <c r="A73" s="179" t="s">
        <v>1620</v>
      </c>
      <c r="B73" s="179" t="s">
        <v>534</v>
      </c>
      <c r="C73" s="179" t="s">
        <v>1598</v>
      </c>
      <c r="D73" s="177" t="s">
        <v>1621</v>
      </c>
      <c r="E73" s="179" t="s">
        <v>2531</v>
      </c>
      <c r="H73" s="182">
        <v>43878</v>
      </c>
    </row>
    <row r="74" spans="1:8" x14ac:dyDescent="0.2">
      <c r="A74" s="179" t="s">
        <v>1699</v>
      </c>
      <c r="B74" s="179" t="s">
        <v>534</v>
      </c>
      <c r="C74" s="179" t="s">
        <v>4605</v>
      </c>
      <c r="D74" s="177" t="s">
        <v>1700</v>
      </c>
      <c r="E74" s="179" t="s">
        <v>2531</v>
      </c>
      <c r="H74" s="182">
        <v>43880</v>
      </c>
    </row>
    <row r="75" spans="1:8" x14ac:dyDescent="0.2">
      <c r="A75" s="179" t="s">
        <v>813</v>
      </c>
      <c r="B75" s="179" t="s">
        <v>536</v>
      </c>
      <c r="C75" s="179" t="s">
        <v>1598</v>
      </c>
      <c r="D75" s="177" t="s">
        <v>814</v>
      </c>
      <c r="E75" s="179" t="s">
        <v>2531</v>
      </c>
      <c r="H75" s="182">
        <v>43860</v>
      </c>
    </row>
    <row r="76" spans="1:8" x14ac:dyDescent="0.2">
      <c r="A76" s="179" t="s">
        <v>2262</v>
      </c>
      <c r="B76" s="179" t="s">
        <v>534</v>
      </c>
      <c r="C76" s="179" t="s">
        <v>1598</v>
      </c>
      <c r="D76" s="176" t="s">
        <v>2308</v>
      </c>
      <c r="E76" s="179" t="s">
        <v>2531</v>
      </c>
      <c r="F76" s="181"/>
      <c r="H76" s="182">
        <v>43889</v>
      </c>
    </row>
    <row r="77" spans="1:8" x14ac:dyDescent="0.2">
      <c r="A77" s="179" t="s">
        <v>2509</v>
      </c>
      <c r="B77" s="179" t="s">
        <v>534</v>
      </c>
      <c r="C77" s="179" t="s">
        <v>2516</v>
      </c>
      <c r="D77" s="176" t="s">
        <v>2521</v>
      </c>
      <c r="E77" s="179" t="s">
        <v>2531</v>
      </c>
      <c r="H77" s="182">
        <v>43911</v>
      </c>
    </row>
    <row r="78" spans="1:8" x14ac:dyDescent="0.2">
      <c r="A78" s="179" t="s">
        <v>920</v>
      </c>
      <c r="B78" s="179" t="s">
        <v>534</v>
      </c>
      <c r="C78" s="179" t="s">
        <v>1598</v>
      </c>
      <c r="D78" s="177" t="s">
        <v>826</v>
      </c>
      <c r="E78" s="179" t="s">
        <v>2531</v>
      </c>
      <c r="H78" s="182">
        <v>43865</v>
      </c>
    </row>
    <row r="79" spans="1:8" x14ac:dyDescent="0.2">
      <c r="A79" s="179" t="s">
        <v>1589</v>
      </c>
      <c r="B79" s="179" t="s">
        <v>534</v>
      </c>
      <c r="C79" s="179" t="s">
        <v>539</v>
      </c>
      <c r="D79" s="177" t="s">
        <v>1590</v>
      </c>
      <c r="E79" s="179" t="s">
        <v>2531</v>
      </c>
      <c r="H79" s="182">
        <v>43875</v>
      </c>
    </row>
    <row r="80" spans="1:8" x14ac:dyDescent="0.2">
      <c r="A80" s="179" t="s">
        <v>815</v>
      </c>
      <c r="B80" s="179" t="s">
        <v>534</v>
      </c>
      <c r="C80" s="179" t="s">
        <v>1598</v>
      </c>
      <c r="D80" s="177" t="s">
        <v>816</v>
      </c>
      <c r="E80" s="179" t="s">
        <v>2531</v>
      </c>
      <c r="H80" s="182">
        <v>43860</v>
      </c>
    </row>
    <row r="81" spans="1:8" x14ac:dyDescent="0.2">
      <c r="A81" s="179" t="s">
        <v>165</v>
      </c>
      <c r="B81" s="179" t="s">
        <v>534</v>
      </c>
      <c r="C81" s="179" t="s">
        <v>1598</v>
      </c>
      <c r="D81" s="177" t="s">
        <v>166</v>
      </c>
      <c r="E81" s="183" t="s">
        <v>2531</v>
      </c>
      <c r="G81" s="183"/>
      <c r="H81" s="182">
        <v>43838</v>
      </c>
    </row>
    <row r="82" spans="1:8" x14ac:dyDescent="0.2">
      <c r="A82" s="179" t="s">
        <v>145</v>
      </c>
      <c r="B82" s="179" t="s">
        <v>534</v>
      </c>
      <c r="C82" s="179" t="s">
        <v>1598</v>
      </c>
      <c r="D82" s="178" t="s">
        <v>213</v>
      </c>
      <c r="E82" s="187" t="s">
        <v>2531</v>
      </c>
      <c r="G82" s="187"/>
      <c r="H82" s="182">
        <v>43838</v>
      </c>
    </row>
    <row r="83" spans="1:8" ht="17" x14ac:dyDescent="0.2">
      <c r="A83" s="186" t="s">
        <v>2981</v>
      </c>
      <c r="B83" s="179" t="s">
        <v>534</v>
      </c>
      <c r="C83" s="179" t="s">
        <v>1598</v>
      </c>
      <c r="D83" s="176" t="s">
        <v>2925</v>
      </c>
      <c r="E83" s="179" t="s">
        <v>2531</v>
      </c>
      <c r="H83" s="182">
        <v>43922</v>
      </c>
    </row>
    <row r="84" spans="1:8" x14ac:dyDescent="0.2">
      <c r="A84" s="179" t="s">
        <v>1622</v>
      </c>
      <c r="B84" s="179" t="s">
        <v>536</v>
      </c>
      <c r="C84" s="179" t="s">
        <v>1755</v>
      </c>
      <c r="D84" s="177" t="s">
        <v>1623</v>
      </c>
      <c r="E84" s="179" t="s">
        <v>2531</v>
      </c>
      <c r="H84" s="182">
        <v>43878</v>
      </c>
    </row>
    <row r="85" spans="1:8" x14ac:dyDescent="0.2">
      <c r="A85" s="179" t="s">
        <v>2642</v>
      </c>
      <c r="B85" s="179" t="s">
        <v>534</v>
      </c>
      <c r="C85" s="179" t="s">
        <v>1598</v>
      </c>
      <c r="D85" s="176" t="s">
        <v>2743</v>
      </c>
      <c r="E85" s="179" t="s">
        <v>2531</v>
      </c>
      <c r="H85" s="182">
        <v>43913</v>
      </c>
    </row>
    <row r="86" spans="1:8" x14ac:dyDescent="0.2">
      <c r="A86" s="179" t="s">
        <v>980</v>
      </c>
      <c r="B86" s="179" t="s">
        <v>536</v>
      </c>
      <c r="C86" s="179" t="s">
        <v>1598</v>
      </c>
      <c r="D86" s="177" t="s">
        <v>981</v>
      </c>
      <c r="E86" s="183" t="s">
        <v>2531</v>
      </c>
      <c r="G86" s="183"/>
      <c r="H86" s="182">
        <v>43865</v>
      </c>
    </row>
    <row r="87" spans="1:8" x14ac:dyDescent="0.2">
      <c r="A87" s="179" t="s">
        <v>1624</v>
      </c>
      <c r="B87" s="179" t="s">
        <v>536</v>
      </c>
      <c r="C87" s="179" t="s">
        <v>2043</v>
      </c>
      <c r="D87" s="177" t="s">
        <v>1625</v>
      </c>
      <c r="E87" s="179" t="s">
        <v>2531</v>
      </c>
      <c r="H87" s="182">
        <v>43878</v>
      </c>
    </row>
    <row r="88" spans="1:8" x14ac:dyDescent="0.2">
      <c r="A88" s="179" t="s">
        <v>2428</v>
      </c>
      <c r="B88" s="179" t="s">
        <v>535</v>
      </c>
      <c r="C88" s="179" t="s">
        <v>2043</v>
      </c>
      <c r="D88" s="176" t="s">
        <v>3484</v>
      </c>
      <c r="E88" s="179" t="s">
        <v>2531</v>
      </c>
      <c r="H88" s="182"/>
    </row>
    <row r="89" spans="1:8" x14ac:dyDescent="0.2">
      <c r="A89" s="179" t="s">
        <v>1588</v>
      </c>
      <c r="B89" s="179" t="s">
        <v>536</v>
      </c>
      <c r="C89" s="179" t="s">
        <v>1598</v>
      </c>
      <c r="D89" s="177" t="s">
        <v>1586</v>
      </c>
      <c r="E89" s="183" t="s">
        <v>2531</v>
      </c>
      <c r="G89" s="183"/>
      <c r="H89" s="182">
        <v>43875</v>
      </c>
    </row>
    <row r="90" spans="1:8" x14ac:dyDescent="0.2">
      <c r="A90" s="179" t="s">
        <v>817</v>
      </c>
      <c r="B90" s="179" t="s">
        <v>535</v>
      </c>
      <c r="C90" s="179" t="s">
        <v>1598</v>
      </c>
      <c r="D90" s="177" t="s">
        <v>818</v>
      </c>
      <c r="E90" s="179" t="s">
        <v>2531</v>
      </c>
      <c r="H90" s="182">
        <v>43860</v>
      </c>
    </row>
    <row r="91" spans="1:8" x14ac:dyDescent="0.2">
      <c r="A91" s="179" t="s">
        <v>158</v>
      </c>
      <c r="B91" s="179" t="s">
        <v>534</v>
      </c>
      <c r="C91" s="179" t="s">
        <v>1598</v>
      </c>
      <c r="D91" s="177" t="s">
        <v>159</v>
      </c>
      <c r="E91" s="183" t="s">
        <v>2531</v>
      </c>
      <c r="G91" s="183"/>
      <c r="H91" s="182">
        <v>43838</v>
      </c>
    </row>
    <row r="92" spans="1:8" x14ac:dyDescent="0.2">
      <c r="A92" s="179" t="s">
        <v>819</v>
      </c>
      <c r="B92" s="179" t="s">
        <v>535</v>
      </c>
      <c r="C92" s="179" t="s">
        <v>2043</v>
      </c>
      <c r="D92" s="177" t="s">
        <v>820</v>
      </c>
      <c r="E92" s="183" t="s">
        <v>2531</v>
      </c>
      <c r="G92" s="183"/>
      <c r="H92" s="182">
        <v>43860</v>
      </c>
    </row>
    <row r="93" spans="1:8" x14ac:dyDescent="0.2">
      <c r="A93" s="179" t="s">
        <v>2109</v>
      </c>
      <c r="B93" s="179" t="s">
        <v>536</v>
      </c>
      <c r="C93" s="179" t="s">
        <v>1598</v>
      </c>
      <c r="D93" s="177" t="s">
        <v>2144</v>
      </c>
      <c r="E93" s="183" t="s">
        <v>2531</v>
      </c>
      <c r="G93" s="183"/>
      <c r="H93" s="182">
        <v>43885</v>
      </c>
    </row>
    <row r="94" spans="1:8" x14ac:dyDescent="0.2">
      <c r="A94" s="179" t="s">
        <v>149</v>
      </c>
      <c r="B94" s="179" t="s">
        <v>535</v>
      </c>
      <c r="C94" s="179" t="s">
        <v>2043</v>
      </c>
      <c r="D94" s="177" t="s">
        <v>150</v>
      </c>
      <c r="E94" s="183" t="s">
        <v>2531</v>
      </c>
      <c r="G94" s="183"/>
      <c r="H94" s="182">
        <v>43838</v>
      </c>
    </row>
    <row r="95" spans="1:8" x14ac:dyDescent="0.2">
      <c r="A95" s="179" t="s">
        <v>821</v>
      </c>
      <c r="B95" s="179" t="s">
        <v>536</v>
      </c>
      <c r="C95" s="179" t="s">
        <v>1598</v>
      </c>
      <c r="D95" s="177" t="s">
        <v>822</v>
      </c>
      <c r="E95" s="179" t="s">
        <v>2531</v>
      </c>
      <c r="H95" s="182">
        <v>43860</v>
      </c>
    </row>
    <row r="96" spans="1:8" x14ac:dyDescent="0.2">
      <c r="A96" s="179" t="s">
        <v>156</v>
      </c>
      <c r="B96" s="179" t="s">
        <v>536</v>
      </c>
      <c r="C96" s="179" t="s">
        <v>1598</v>
      </c>
      <c r="D96" s="177" t="s">
        <v>524</v>
      </c>
      <c r="E96" s="183" t="s">
        <v>2531</v>
      </c>
      <c r="G96" s="183"/>
      <c r="H96" s="182">
        <v>43838</v>
      </c>
    </row>
    <row r="97" spans="1:8" x14ac:dyDescent="0.2">
      <c r="A97" s="179" t="s">
        <v>206</v>
      </c>
      <c r="B97" s="179" t="s">
        <v>534</v>
      </c>
      <c r="C97" s="179" t="s">
        <v>1598</v>
      </c>
      <c r="D97" s="177" t="s">
        <v>207</v>
      </c>
      <c r="E97" s="179" t="s">
        <v>2531</v>
      </c>
      <c r="H97" s="182">
        <v>43846</v>
      </c>
    </row>
    <row r="98" spans="1:8" x14ac:dyDescent="0.2">
      <c r="A98" s="179" t="s">
        <v>2272</v>
      </c>
      <c r="B98" s="179" t="s">
        <v>534</v>
      </c>
      <c r="C98" s="179" t="s">
        <v>1598</v>
      </c>
      <c r="D98" s="176" t="s">
        <v>2319</v>
      </c>
      <c r="E98" s="179" t="s">
        <v>2531</v>
      </c>
      <c r="F98" s="181"/>
      <c r="H98" s="182">
        <v>43889</v>
      </c>
    </row>
    <row r="99" spans="1:8" x14ac:dyDescent="0.2">
      <c r="A99" s="179" t="s">
        <v>2636</v>
      </c>
      <c r="B99" s="179" t="s">
        <v>534</v>
      </c>
      <c r="C99" s="179" t="s">
        <v>1598</v>
      </c>
      <c r="D99" s="176" t="s">
        <v>2922</v>
      </c>
      <c r="E99" s="179" t="s">
        <v>2531</v>
      </c>
      <c r="F99" s="179" t="s">
        <v>1016</v>
      </c>
      <c r="H99" s="182">
        <v>43922</v>
      </c>
    </row>
    <row r="100" spans="1:8" x14ac:dyDescent="0.2">
      <c r="A100" s="179" t="s">
        <v>823</v>
      </c>
      <c r="B100" s="179" t="s">
        <v>534</v>
      </c>
      <c r="C100" s="179" t="s">
        <v>49</v>
      </c>
      <c r="D100" s="177" t="s">
        <v>824</v>
      </c>
      <c r="E100" s="179" t="s">
        <v>2531</v>
      </c>
      <c r="H100" s="182">
        <v>43860</v>
      </c>
    </row>
    <row r="101" spans="1:8" x14ac:dyDescent="0.2">
      <c r="A101" s="179" t="s">
        <v>2918</v>
      </c>
      <c r="B101" s="179" t="s">
        <v>534</v>
      </c>
      <c r="C101" s="179" t="s">
        <v>1598</v>
      </c>
      <c r="D101" s="176" t="s">
        <v>2923</v>
      </c>
      <c r="E101" s="179" t="s">
        <v>2531</v>
      </c>
      <c r="F101" s="179" t="s">
        <v>1016</v>
      </c>
      <c r="H101" s="182">
        <v>43922</v>
      </c>
    </row>
    <row r="102" spans="1:8" x14ac:dyDescent="0.2">
      <c r="A102" s="179" t="s">
        <v>2763</v>
      </c>
      <c r="B102" s="179" t="s">
        <v>534</v>
      </c>
      <c r="C102" s="179" t="s">
        <v>1598</v>
      </c>
      <c r="D102" s="176" t="s">
        <v>2764</v>
      </c>
      <c r="E102" s="179" t="s">
        <v>2531</v>
      </c>
      <c r="H102" s="182">
        <v>43917</v>
      </c>
    </row>
    <row r="103" spans="1:8" x14ac:dyDescent="0.2">
      <c r="A103" s="179" t="s">
        <v>2273</v>
      </c>
      <c r="B103" s="179" t="s">
        <v>534</v>
      </c>
      <c r="C103" s="179" t="s">
        <v>1598</v>
      </c>
      <c r="D103" s="176" t="s">
        <v>2320</v>
      </c>
      <c r="E103" s="179" t="s">
        <v>2531</v>
      </c>
      <c r="F103" s="179" t="s">
        <v>1016</v>
      </c>
      <c r="H103" s="182">
        <v>43889</v>
      </c>
    </row>
    <row r="104" spans="1:8" x14ac:dyDescent="0.2">
      <c r="A104" s="179" t="s">
        <v>2532</v>
      </c>
      <c r="B104" s="179" t="s">
        <v>534</v>
      </c>
      <c r="C104" s="179" t="s">
        <v>1598</v>
      </c>
      <c r="D104" s="176" t="s">
        <v>3486</v>
      </c>
      <c r="E104" s="179" t="s">
        <v>2531</v>
      </c>
      <c r="H104" s="182">
        <v>43922</v>
      </c>
    </row>
    <row r="105" spans="1:8" x14ac:dyDescent="0.2">
      <c r="A105" s="179" t="s">
        <v>194</v>
      </c>
      <c r="B105" s="179" t="s">
        <v>534</v>
      </c>
      <c r="C105" s="179" t="s">
        <v>1598</v>
      </c>
      <c r="D105" s="177" t="s">
        <v>195</v>
      </c>
      <c r="E105" s="183" t="s">
        <v>2531</v>
      </c>
      <c r="H105" s="182">
        <v>43839</v>
      </c>
    </row>
    <row r="106" spans="1:8" x14ac:dyDescent="0.2">
      <c r="A106" s="179" t="s">
        <v>827</v>
      </c>
      <c r="B106" s="179" t="s">
        <v>534</v>
      </c>
      <c r="C106" s="179" t="s">
        <v>1598</v>
      </c>
      <c r="D106" s="177" t="s">
        <v>828</v>
      </c>
      <c r="E106" s="179" t="s">
        <v>2531</v>
      </c>
      <c r="H106" s="182">
        <v>43860</v>
      </c>
    </row>
    <row r="107" spans="1:8" x14ac:dyDescent="0.2">
      <c r="A107" s="179" t="s">
        <v>2020</v>
      </c>
      <c r="B107" s="179" t="s">
        <v>535</v>
      </c>
      <c r="C107" s="179" t="s">
        <v>2043</v>
      </c>
      <c r="D107" s="177" t="s">
        <v>2021</v>
      </c>
      <c r="E107" s="179" t="s">
        <v>2531</v>
      </c>
      <c r="H107" s="182">
        <v>43883</v>
      </c>
    </row>
    <row r="108" spans="1:8" x14ac:dyDescent="0.2">
      <c r="A108" s="179" t="s">
        <v>2101</v>
      </c>
      <c r="B108" s="179" t="s">
        <v>534</v>
      </c>
      <c r="C108" s="179" t="s">
        <v>1598</v>
      </c>
      <c r="D108" s="177" t="s">
        <v>2102</v>
      </c>
      <c r="E108" s="179" t="s">
        <v>2531</v>
      </c>
      <c r="H108" s="182">
        <v>43838</v>
      </c>
    </row>
    <row r="109" spans="1:8" x14ac:dyDescent="0.2">
      <c r="A109" s="179" t="s">
        <v>1303</v>
      </c>
      <c r="B109" s="179" t="s">
        <v>534</v>
      </c>
      <c r="C109" s="179" t="s">
        <v>1598</v>
      </c>
      <c r="D109" s="177" t="s">
        <v>1342</v>
      </c>
      <c r="E109" s="179" t="s">
        <v>2531</v>
      </c>
      <c r="H109" s="182">
        <v>43871</v>
      </c>
    </row>
    <row r="110" spans="1:8" x14ac:dyDescent="0.2">
      <c r="A110" s="179" t="s">
        <v>45</v>
      </c>
      <c r="B110" s="179" t="s">
        <v>536</v>
      </c>
      <c r="C110" s="179" t="s">
        <v>1598</v>
      </c>
      <c r="D110" s="177" t="s">
        <v>1994</v>
      </c>
      <c r="E110" s="179" t="s">
        <v>2531</v>
      </c>
      <c r="H110" s="182">
        <v>43846</v>
      </c>
    </row>
    <row r="111" spans="1:8" x14ac:dyDescent="0.2">
      <c r="A111" s="179" t="s">
        <v>1601</v>
      </c>
      <c r="B111" s="179" t="s">
        <v>534</v>
      </c>
      <c r="C111" s="179" t="s">
        <v>1598</v>
      </c>
      <c r="D111" s="177" t="s">
        <v>1602</v>
      </c>
      <c r="E111" s="183" t="s">
        <v>2531</v>
      </c>
      <c r="G111" s="183"/>
      <c r="H111" s="182">
        <v>43873</v>
      </c>
    </row>
    <row r="112" spans="1:8" x14ac:dyDescent="0.2">
      <c r="A112" s="179" t="s">
        <v>2975</v>
      </c>
      <c r="B112" s="179" t="s">
        <v>534</v>
      </c>
      <c r="C112" s="179" t="s">
        <v>1598</v>
      </c>
      <c r="D112" s="176" t="s">
        <v>2976</v>
      </c>
      <c r="E112" s="179" t="s">
        <v>2531</v>
      </c>
      <c r="H112" s="182">
        <v>43927</v>
      </c>
    </row>
    <row r="113" spans="1:8" x14ac:dyDescent="0.2">
      <c r="A113" s="179" t="s">
        <v>62</v>
      </c>
      <c r="B113" s="179" t="s">
        <v>2423</v>
      </c>
      <c r="C113" s="179" t="s">
        <v>1598</v>
      </c>
      <c r="D113" s="177" t="s">
        <v>2145</v>
      </c>
      <c r="E113" s="183" t="s">
        <v>2531</v>
      </c>
      <c r="G113" s="183"/>
      <c r="H113" s="182">
        <v>43838</v>
      </c>
    </row>
    <row r="114" spans="1:8" x14ac:dyDescent="0.2">
      <c r="A114" s="179" t="s">
        <v>208</v>
      </c>
      <c r="B114" s="179" t="s">
        <v>536</v>
      </c>
      <c r="C114" s="179" t="s">
        <v>1598</v>
      </c>
      <c r="D114" s="177" t="s">
        <v>209</v>
      </c>
      <c r="E114" s="179" t="s">
        <v>2531</v>
      </c>
      <c r="H114" s="182">
        <v>43846</v>
      </c>
    </row>
    <row r="115" spans="1:8" x14ac:dyDescent="0.2">
      <c r="A115" s="179" t="s">
        <v>3091</v>
      </c>
      <c r="B115" s="179" t="s">
        <v>534</v>
      </c>
      <c r="C115" s="179" t="s">
        <v>1598</v>
      </c>
      <c r="D115" s="176" t="s">
        <v>3092</v>
      </c>
      <c r="E115" s="179" t="s">
        <v>2531</v>
      </c>
      <c r="H115" s="182">
        <v>43922</v>
      </c>
    </row>
    <row r="116" spans="1:8" x14ac:dyDescent="0.2">
      <c r="A116" s="179" t="s">
        <v>551</v>
      </c>
      <c r="B116" s="179" t="s">
        <v>535</v>
      </c>
      <c r="C116" s="179" t="s">
        <v>1598</v>
      </c>
      <c r="D116" s="177" t="s">
        <v>552</v>
      </c>
      <c r="E116" s="179" t="s">
        <v>2531</v>
      </c>
      <c r="H116" s="182">
        <v>43857</v>
      </c>
    </row>
    <row r="117" spans="1:8" x14ac:dyDescent="0.2">
      <c r="A117" s="179" t="s">
        <v>3082</v>
      </c>
      <c r="B117" s="179" t="s">
        <v>534</v>
      </c>
      <c r="C117" s="179" t="s">
        <v>1598</v>
      </c>
      <c r="D117" s="176" t="s">
        <v>3337</v>
      </c>
      <c r="E117" s="179" t="s">
        <v>2531</v>
      </c>
      <c r="H117" s="182">
        <v>43952</v>
      </c>
    </row>
    <row r="118" spans="1:8" x14ac:dyDescent="0.2">
      <c r="A118" s="179" t="s">
        <v>2668</v>
      </c>
      <c r="B118" s="179" t="s">
        <v>536</v>
      </c>
      <c r="C118" s="179" t="s">
        <v>1598</v>
      </c>
      <c r="D118" s="176" t="s">
        <v>2518</v>
      </c>
      <c r="E118" s="179" t="s">
        <v>2531</v>
      </c>
      <c r="H118" s="182">
        <v>43911</v>
      </c>
    </row>
    <row r="119" spans="1:8" x14ac:dyDescent="0.2">
      <c r="A119" s="179" t="s">
        <v>151</v>
      </c>
      <c r="B119" s="179" t="s">
        <v>534</v>
      </c>
      <c r="C119" s="179" t="s">
        <v>1598</v>
      </c>
      <c r="D119" s="177" t="s">
        <v>152</v>
      </c>
      <c r="E119" s="183" t="s">
        <v>2531</v>
      </c>
      <c r="G119" s="183"/>
      <c r="H119" s="182">
        <v>43838</v>
      </c>
    </row>
    <row r="120" spans="1:8" x14ac:dyDescent="0.2">
      <c r="A120" s="179" t="s">
        <v>647</v>
      </c>
      <c r="B120" s="179" t="s">
        <v>534</v>
      </c>
      <c r="C120" s="179" t="s">
        <v>1598</v>
      </c>
      <c r="D120" s="176" t="s">
        <v>2327</v>
      </c>
      <c r="E120" s="183" t="s">
        <v>2531</v>
      </c>
      <c r="G120" s="183"/>
      <c r="H120" s="182">
        <v>43838</v>
      </c>
    </row>
    <row r="121" spans="1:8" x14ac:dyDescent="0.2">
      <c r="A121" s="179" t="s">
        <v>550</v>
      </c>
      <c r="B121" s="179" t="s">
        <v>534</v>
      </c>
      <c r="C121" s="179" t="s">
        <v>1598</v>
      </c>
      <c r="D121" s="177" t="s">
        <v>164</v>
      </c>
      <c r="E121" s="183" t="s">
        <v>1809</v>
      </c>
      <c r="G121" s="183"/>
      <c r="H121" s="182">
        <v>43838</v>
      </c>
    </row>
    <row r="122" spans="1:8" x14ac:dyDescent="0.2">
      <c r="A122" s="179" t="s">
        <v>1058</v>
      </c>
      <c r="B122" s="179" t="s">
        <v>534</v>
      </c>
      <c r="C122" s="179" t="s">
        <v>1598</v>
      </c>
      <c r="D122" s="177" t="s">
        <v>1095</v>
      </c>
      <c r="E122" s="179" t="s">
        <v>1809</v>
      </c>
      <c r="H122" s="182">
        <v>43867</v>
      </c>
    </row>
    <row r="123" spans="1:8" x14ac:dyDescent="0.2">
      <c r="A123" s="181" t="s">
        <v>2257</v>
      </c>
      <c r="B123" s="179" t="s">
        <v>535</v>
      </c>
      <c r="C123" s="179" t="s">
        <v>3376</v>
      </c>
      <c r="D123" s="176" t="s">
        <v>2300</v>
      </c>
      <c r="E123" s="179" t="s">
        <v>1809</v>
      </c>
      <c r="F123" s="181"/>
      <c r="H123" s="182">
        <v>43889</v>
      </c>
    </row>
    <row r="124" spans="1:8" x14ac:dyDescent="0.2">
      <c r="A124" s="181" t="s">
        <v>2264</v>
      </c>
      <c r="B124" s="179" t="s">
        <v>535</v>
      </c>
      <c r="C124" s="179" t="s">
        <v>539</v>
      </c>
      <c r="D124" s="176" t="s">
        <v>2309</v>
      </c>
      <c r="E124" s="179" t="s">
        <v>1809</v>
      </c>
      <c r="F124" s="181"/>
      <c r="H124" s="182">
        <v>43889</v>
      </c>
    </row>
    <row r="125" spans="1:8" x14ac:dyDescent="0.2">
      <c r="A125" s="179" t="s">
        <v>2266</v>
      </c>
      <c r="B125" s="179" t="s">
        <v>535</v>
      </c>
      <c r="C125" s="179" t="s">
        <v>539</v>
      </c>
      <c r="D125" s="176" t="s">
        <v>2312</v>
      </c>
      <c r="E125" s="179" t="s">
        <v>1809</v>
      </c>
      <c r="H125" s="182">
        <v>43889</v>
      </c>
    </row>
    <row r="126" spans="1:8" x14ac:dyDescent="0.2">
      <c r="A126" s="179" t="s">
        <v>2267</v>
      </c>
      <c r="B126" s="179" t="s">
        <v>534</v>
      </c>
      <c r="C126" s="179" t="s">
        <v>49</v>
      </c>
      <c r="D126" s="176" t="s">
        <v>2313</v>
      </c>
      <c r="E126" s="179" t="s">
        <v>1809</v>
      </c>
      <c r="F126" s="181"/>
      <c r="H126" s="182">
        <v>43889</v>
      </c>
    </row>
    <row r="127" spans="1:8" x14ac:dyDescent="0.2">
      <c r="A127" s="179" t="s">
        <v>1703</v>
      </c>
      <c r="B127" s="179" t="s">
        <v>536</v>
      </c>
      <c r="C127" s="179" t="s">
        <v>1598</v>
      </c>
      <c r="D127" s="177" t="s">
        <v>1704</v>
      </c>
      <c r="E127" s="179" t="s">
        <v>1809</v>
      </c>
      <c r="H127" s="182">
        <v>43880</v>
      </c>
    </row>
    <row r="128" spans="1:8" x14ac:dyDescent="0.2">
      <c r="A128" s="179" t="s">
        <v>153</v>
      </c>
      <c r="B128" s="179" t="s">
        <v>534</v>
      </c>
      <c r="C128" s="179" t="s">
        <v>1598</v>
      </c>
      <c r="D128" s="177" t="s">
        <v>154</v>
      </c>
      <c r="E128" s="183" t="s">
        <v>1809</v>
      </c>
      <c r="G128" s="183"/>
      <c r="H128" s="182">
        <v>43838</v>
      </c>
    </row>
    <row r="129" spans="1:8" x14ac:dyDescent="0.2">
      <c r="A129" s="179" t="s">
        <v>171</v>
      </c>
      <c r="B129" s="179" t="s">
        <v>534</v>
      </c>
      <c r="C129" s="179" t="s">
        <v>1598</v>
      </c>
      <c r="D129" s="177" t="s">
        <v>172</v>
      </c>
      <c r="E129" s="183" t="s">
        <v>1809</v>
      </c>
      <c r="G129" s="183"/>
      <c r="H129" s="182">
        <v>43839</v>
      </c>
    </row>
    <row r="130" spans="1:8" x14ac:dyDescent="0.2">
      <c r="A130" s="179" t="s">
        <v>2277</v>
      </c>
      <c r="B130" s="179" t="s">
        <v>536</v>
      </c>
      <c r="C130" s="179" t="s">
        <v>49</v>
      </c>
      <c r="D130" s="176" t="s">
        <v>2324</v>
      </c>
      <c r="E130" s="179" t="s">
        <v>1809</v>
      </c>
      <c r="H130" s="182">
        <v>43889</v>
      </c>
    </row>
    <row r="131" spans="1:8" x14ac:dyDescent="0.2">
      <c r="A131" s="179" t="s">
        <v>1595</v>
      </c>
      <c r="B131" s="179" t="s">
        <v>536</v>
      </c>
      <c r="C131" s="179" t="s">
        <v>1598</v>
      </c>
      <c r="D131" s="177" t="s">
        <v>1596</v>
      </c>
      <c r="E131" s="183" t="s">
        <v>2044</v>
      </c>
      <c r="G131" s="183"/>
      <c r="H131" s="182">
        <v>43875</v>
      </c>
    </row>
    <row r="132" spans="1:8" x14ac:dyDescent="0.2">
      <c r="A132" s="179" t="s">
        <v>2316</v>
      </c>
      <c r="B132" s="179" t="s">
        <v>534</v>
      </c>
      <c r="C132" s="179" t="s">
        <v>2417</v>
      </c>
      <c r="D132" s="176" t="s">
        <v>2317</v>
      </c>
      <c r="E132" s="179" t="s">
        <v>3137</v>
      </c>
      <c r="H132" s="182">
        <v>43889</v>
      </c>
    </row>
    <row r="133" spans="1:8" x14ac:dyDescent="0.2">
      <c r="A133" s="179" t="s">
        <v>2025</v>
      </c>
      <c r="B133" s="179" t="s">
        <v>102</v>
      </c>
      <c r="C133" s="179" t="s">
        <v>1597</v>
      </c>
      <c r="D133" s="177" t="s">
        <v>2026</v>
      </c>
      <c r="E133" s="183" t="s">
        <v>2527</v>
      </c>
      <c r="G133" s="183"/>
      <c r="H133" s="182">
        <v>43883</v>
      </c>
    </row>
    <row r="134" spans="1:8" x14ac:dyDescent="0.2">
      <c r="A134" s="179" t="s">
        <v>2239</v>
      </c>
      <c r="B134" s="179" t="s">
        <v>102</v>
      </c>
      <c r="C134" s="179" t="s">
        <v>1597</v>
      </c>
      <c r="D134" s="176" t="s">
        <v>2280</v>
      </c>
      <c r="E134" s="183" t="s">
        <v>2527</v>
      </c>
      <c r="F134" s="181"/>
      <c r="G134" s="183"/>
      <c r="H134" s="182">
        <v>43889</v>
      </c>
    </row>
    <row r="135" spans="1:8" x14ac:dyDescent="0.2">
      <c r="A135" s="179" t="s">
        <v>2034</v>
      </c>
      <c r="B135" s="179" t="s">
        <v>102</v>
      </c>
      <c r="C135" s="179" t="s">
        <v>1597</v>
      </c>
      <c r="D135" s="177" t="s">
        <v>2035</v>
      </c>
      <c r="E135" s="179" t="s">
        <v>2527</v>
      </c>
      <c r="H135" s="182">
        <v>43883</v>
      </c>
    </row>
    <row r="136" spans="1:8" x14ac:dyDescent="0.2">
      <c r="A136" s="179" t="s">
        <v>177</v>
      </c>
      <c r="B136" s="179" t="s">
        <v>102</v>
      </c>
      <c r="C136" s="179" t="s">
        <v>1597</v>
      </c>
      <c r="D136" s="177" t="s">
        <v>178</v>
      </c>
      <c r="E136" s="181" t="s">
        <v>2527</v>
      </c>
      <c r="G136" s="181"/>
      <c r="H136" s="182">
        <v>43839</v>
      </c>
    </row>
    <row r="137" spans="1:8" x14ac:dyDescent="0.2">
      <c r="A137" s="179" t="s">
        <v>2037</v>
      </c>
      <c r="B137" s="179" t="s">
        <v>102</v>
      </c>
      <c r="C137" s="179" t="s">
        <v>1597</v>
      </c>
      <c r="D137" s="177" t="s">
        <v>2038</v>
      </c>
      <c r="E137" s="179" t="s">
        <v>2527</v>
      </c>
      <c r="G137" s="181"/>
      <c r="H137" s="182">
        <v>43883</v>
      </c>
    </row>
    <row r="138" spans="1:8" x14ac:dyDescent="0.2">
      <c r="A138" s="179" t="s">
        <v>183</v>
      </c>
      <c r="B138" s="179" t="s">
        <v>102</v>
      </c>
      <c r="C138" s="179" t="s">
        <v>2417</v>
      </c>
      <c r="D138" s="177" t="s">
        <v>184</v>
      </c>
      <c r="E138" s="181" t="s">
        <v>2527</v>
      </c>
      <c r="G138" s="181"/>
      <c r="H138" s="182">
        <v>43839</v>
      </c>
    </row>
    <row r="139" spans="1:8" x14ac:dyDescent="0.2">
      <c r="A139" s="179" t="s">
        <v>175</v>
      </c>
      <c r="B139" s="179" t="s">
        <v>102</v>
      </c>
      <c r="C139" s="179" t="s">
        <v>1597</v>
      </c>
      <c r="D139" s="177" t="s">
        <v>176</v>
      </c>
      <c r="E139" s="181" t="s">
        <v>2527</v>
      </c>
      <c r="G139" s="181"/>
      <c r="H139" s="182">
        <v>43839</v>
      </c>
    </row>
    <row r="140" spans="1:8" x14ac:dyDescent="0.2">
      <c r="A140" s="179" t="s">
        <v>81</v>
      </c>
      <c r="B140" s="179" t="s">
        <v>102</v>
      </c>
      <c r="C140" s="179" t="s">
        <v>1597</v>
      </c>
      <c r="D140" s="177" t="s">
        <v>2036</v>
      </c>
      <c r="E140" s="183" t="s">
        <v>2527</v>
      </c>
      <c r="G140" s="183"/>
      <c r="H140" s="182">
        <v>43883</v>
      </c>
    </row>
    <row r="141" spans="1:8" x14ac:dyDescent="0.2">
      <c r="A141" s="179" t="s">
        <v>2027</v>
      </c>
      <c r="B141" s="179" t="s">
        <v>102</v>
      </c>
      <c r="C141" s="179" t="s">
        <v>1597</v>
      </c>
      <c r="D141" s="177" t="s">
        <v>2028</v>
      </c>
      <c r="E141" s="181" t="s">
        <v>2527</v>
      </c>
      <c r="G141" s="181"/>
      <c r="H141" s="182">
        <v>43883</v>
      </c>
    </row>
    <row r="142" spans="1:8" x14ac:dyDescent="0.2">
      <c r="A142" s="179" t="s">
        <v>2030</v>
      </c>
      <c r="B142" s="179" t="s">
        <v>102</v>
      </c>
      <c r="C142" s="179" t="s">
        <v>1597</v>
      </c>
      <c r="D142" s="177" t="s">
        <v>2031</v>
      </c>
      <c r="E142" s="181" t="s">
        <v>2527</v>
      </c>
      <c r="G142" s="181"/>
      <c r="H142" s="182">
        <v>43883</v>
      </c>
    </row>
    <row r="143" spans="1:8" x14ac:dyDescent="0.2">
      <c r="A143" s="179" t="s">
        <v>2032</v>
      </c>
      <c r="B143" s="179" t="s">
        <v>102</v>
      </c>
      <c r="C143" s="179" t="s">
        <v>1597</v>
      </c>
      <c r="D143" s="177" t="s">
        <v>2033</v>
      </c>
      <c r="E143" s="181" t="s">
        <v>2527</v>
      </c>
      <c r="G143" s="181"/>
      <c r="H143" s="182">
        <v>43883</v>
      </c>
    </row>
    <row r="144" spans="1:8" x14ac:dyDescent="0.2">
      <c r="A144" s="179" t="s">
        <v>179</v>
      </c>
      <c r="B144" s="179" t="s">
        <v>102</v>
      </c>
      <c r="C144" s="179" t="s">
        <v>1597</v>
      </c>
      <c r="D144" s="177" t="s">
        <v>525</v>
      </c>
      <c r="E144" s="181" t="s">
        <v>2527</v>
      </c>
      <c r="G144" s="181"/>
      <c r="H144" s="182">
        <v>43839</v>
      </c>
    </row>
    <row r="145" spans="1:8" x14ac:dyDescent="0.2">
      <c r="A145" s="179" t="s">
        <v>181</v>
      </c>
      <c r="B145" s="179" t="s">
        <v>102</v>
      </c>
      <c r="C145" s="179" t="s">
        <v>1597</v>
      </c>
      <c r="D145" s="177" t="s">
        <v>182</v>
      </c>
      <c r="E145" s="179" t="s">
        <v>2527</v>
      </c>
      <c r="H145" s="182">
        <v>43839</v>
      </c>
    </row>
    <row r="146" spans="1:8" x14ac:dyDescent="0.2">
      <c r="A146" s="179" t="s">
        <v>180</v>
      </c>
      <c r="B146" s="179" t="s">
        <v>102</v>
      </c>
      <c r="C146" s="179" t="s">
        <v>1597</v>
      </c>
      <c r="D146" s="177" t="s">
        <v>523</v>
      </c>
      <c r="E146" s="179" t="s">
        <v>2527</v>
      </c>
      <c r="H146" s="182">
        <v>43839</v>
      </c>
    </row>
    <row r="147" spans="1:8" x14ac:dyDescent="0.2">
      <c r="A147" s="179" t="s">
        <v>2039</v>
      </c>
      <c r="B147" s="179" t="s">
        <v>102</v>
      </c>
      <c r="C147" s="179" t="s">
        <v>1597</v>
      </c>
      <c r="D147" s="177" t="s">
        <v>2040</v>
      </c>
      <c r="E147" s="179" t="s">
        <v>2527</v>
      </c>
      <c r="H147" s="182">
        <v>43883</v>
      </c>
    </row>
    <row r="148" spans="1:8" x14ac:dyDescent="0.2">
      <c r="A148" s="179" t="s">
        <v>2506</v>
      </c>
      <c r="B148" s="179" t="s">
        <v>102</v>
      </c>
      <c r="C148" s="179" t="s">
        <v>1597</v>
      </c>
      <c r="D148" s="176" t="s">
        <v>2040</v>
      </c>
      <c r="E148" s="179" t="s">
        <v>2527</v>
      </c>
      <c r="H148" s="182">
        <v>43911</v>
      </c>
    </row>
    <row r="149" spans="1:8" x14ac:dyDescent="0.2">
      <c r="A149" s="179" t="s">
        <v>2041</v>
      </c>
      <c r="B149" s="179" t="s">
        <v>102</v>
      </c>
      <c r="C149" s="179" t="s">
        <v>1597</v>
      </c>
      <c r="D149" s="177" t="s">
        <v>2042</v>
      </c>
      <c r="E149" s="179" t="s">
        <v>2527</v>
      </c>
      <c r="H149" s="182">
        <v>43883</v>
      </c>
    </row>
    <row r="150" spans="1:8" x14ac:dyDescent="0.2">
      <c r="A150" s="179" t="s">
        <v>2276</v>
      </c>
      <c r="B150" s="179" t="s">
        <v>102</v>
      </c>
      <c r="C150" s="179" t="s">
        <v>1597</v>
      </c>
      <c r="D150" s="176" t="s">
        <v>2323</v>
      </c>
      <c r="E150" s="179" t="s">
        <v>2527</v>
      </c>
      <c r="H150" s="182">
        <v>43889</v>
      </c>
    </row>
    <row r="151" spans="1:8" x14ac:dyDescent="0.2">
      <c r="A151" s="179" t="s">
        <v>2024</v>
      </c>
      <c r="B151" s="179" t="s">
        <v>535</v>
      </c>
      <c r="C151" s="179" t="s">
        <v>2043</v>
      </c>
      <c r="D151" s="176" t="s">
        <v>2433</v>
      </c>
      <c r="E151" s="179" t="s">
        <v>2530</v>
      </c>
      <c r="H151" s="182">
        <v>43883</v>
      </c>
    </row>
    <row r="152" spans="1:8" x14ac:dyDescent="0.2">
      <c r="A152" s="181" t="s">
        <v>2265</v>
      </c>
      <c r="B152" s="179" t="s">
        <v>535</v>
      </c>
      <c r="C152" s="179" t="s">
        <v>2043</v>
      </c>
      <c r="D152" s="176" t="s">
        <v>2311</v>
      </c>
      <c r="E152" s="179" t="s">
        <v>2530</v>
      </c>
      <c r="F152" s="181"/>
      <c r="H152" s="182">
        <v>43889</v>
      </c>
    </row>
    <row r="153" spans="1:8" x14ac:dyDescent="0.2">
      <c r="A153" s="181" t="s">
        <v>2268</v>
      </c>
      <c r="B153" s="179" t="s">
        <v>535</v>
      </c>
      <c r="C153" s="179" t="s">
        <v>2043</v>
      </c>
      <c r="D153" s="176" t="s">
        <v>2314</v>
      </c>
      <c r="E153" s="179" t="s">
        <v>2530</v>
      </c>
      <c r="F153" s="181"/>
      <c r="H153" s="182">
        <v>43889</v>
      </c>
    </row>
    <row r="154" spans="1:8" x14ac:dyDescent="0.2">
      <c r="A154" s="179" t="s">
        <v>2269</v>
      </c>
      <c r="B154" s="179" t="s">
        <v>535</v>
      </c>
      <c r="C154" s="179" t="s">
        <v>2043</v>
      </c>
      <c r="D154" s="176" t="s">
        <v>2315</v>
      </c>
      <c r="E154" s="179" t="s">
        <v>2530</v>
      </c>
      <c r="H154" s="182">
        <v>43889</v>
      </c>
    </row>
    <row r="155" spans="1:8" x14ac:dyDescent="0.2">
      <c r="A155" s="179" t="s">
        <v>2270</v>
      </c>
      <c r="B155" s="179" t="s">
        <v>535</v>
      </c>
      <c r="C155" s="179" t="s">
        <v>1755</v>
      </c>
      <c r="D155" s="176" t="s">
        <v>2010</v>
      </c>
      <c r="E155" s="179" t="s">
        <v>2530</v>
      </c>
      <c r="H155" s="182">
        <v>43889</v>
      </c>
    </row>
    <row r="156" spans="1:8" x14ac:dyDescent="0.2">
      <c r="A156" s="179" t="s">
        <v>2022</v>
      </c>
      <c r="B156" s="179" t="s">
        <v>535</v>
      </c>
      <c r="C156" s="179" t="s">
        <v>2043</v>
      </c>
      <c r="D156" s="177" t="s">
        <v>2023</v>
      </c>
      <c r="E156" s="179" t="s">
        <v>2530</v>
      </c>
      <c r="H156" s="182">
        <v>43883</v>
      </c>
    </row>
    <row r="157" spans="1:8" x14ac:dyDescent="0.2">
      <c r="A157" s="179" t="s">
        <v>2015</v>
      </c>
      <c r="B157" s="179" t="s">
        <v>535</v>
      </c>
      <c r="C157" s="179" t="s">
        <v>2043</v>
      </c>
      <c r="D157" s="177" t="s">
        <v>2016</v>
      </c>
      <c r="E157" s="179" t="s">
        <v>2530</v>
      </c>
      <c r="H157" s="182">
        <v>43883</v>
      </c>
    </row>
    <row r="158" spans="1:8" x14ac:dyDescent="0.2">
      <c r="A158" s="179" t="s">
        <v>2018</v>
      </c>
      <c r="B158" s="179" t="s">
        <v>535</v>
      </c>
      <c r="C158" s="179" t="s">
        <v>2043</v>
      </c>
      <c r="D158" s="177" t="s">
        <v>2019</v>
      </c>
      <c r="E158" s="179" t="s">
        <v>2530</v>
      </c>
      <c r="H158" s="182">
        <v>43883</v>
      </c>
    </row>
    <row r="159" spans="1:8" x14ac:dyDescent="0.2">
      <c r="A159" s="179" t="s">
        <v>2012</v>
      </c>
      <c r="B159" s="179" t="s">
        <v>535</v>
      </c>
      <c r="C159" s="179" t="s">
        <v>2043</v>
      </c>
      <c r="D159" s="177" t="s">
        <v>2017</v>
      </c>
      <c r="E159" s="179" t="s">
        <v>2530</v>
      </c>
      <c r="H159" s="182">
        <v>43883</v>
      </c>
    </row>
    <row r="160" spans="1:8" x14ac:dyDescent="0.2">
      <c r="A160" s="179" t="s">
        <v>2014</v>
      </c>
      <c r="B160" s="179" t="s">
        <v>535</v>
      </c>
      <c r="C160" s="179" t="s">
        <v>2043</v>
      </c>
      <c r="D160" s="177" t="s">
        <v>2011</v>
      </c>
      <c r="E160" s="179" t="s">
        <v>2530</v>
      </c>
      <c r="H160" s="182">
        <v>43883</v>
      </c>
    </row>
    <row r="161" spans="1:8" x14ac:dyDescent="0.2">
      <c r="A161" s="179" t="s">
        <v>2013</v>
      </c>
      <c r="B161" s="179" t="s">
        <v>535</v>
      </c>
      <c r="C161" s="179" t="s">
        <v>2043</v>
      </c>
      <c r="D161" s="177" t="s">
        <v>2010</v>
      </c>
      <c r="E161" s="179" t="s">
        <v>2530</v>
      </c>
      <c r="H161" s="182">
        <v>43883</v>
      </c>
    </row>
    <row r="162" spans="1:8" x14ac:dyDescent="0.2">
      <c r="A162" s="179" t="s">
        <v>2060</v>
      </c>
      <c r="B162" s="179" t="s">
        <v>535</v>
      </c>
      <c r="C162" s="179" t="s">
        <v>2043</v>
      </c>
      <c r="D162" s="177" t="s">
        <v>2061</v>
      </c>
      <c r="E162" s="179" t="s">
        <v>2530</v>
      </c>
      <c r="H162" s="182">
        <v>43886</v>
      </c>
    </row>
    <row r="163" spans="1:8" x14ac:dyDescent="0.2">
      <c r="A163" s="179" t="s">
        <v>4604</v>
      </c>
      <c r="B163" s="179" t="s">
        <v>535</v>
      </c>
      <c r="C163" s="179" t="s">
        <v>2043</v>
      </c>
      <c r="D163" s="177" t="s">
        <v>2057</v>
      </c>
      <c r="E163" s="179" t="s">
        <v>2530</v>
      </c>
      <c r="H163" s="182">
        <v>43884</v>
      </c>
    </row>
    <row r="164" spans="1:8" x14ac:dyDescent="0.2">
      <c r="A164" s="179" t="s">
        <v>2058</v>
      </c>
      <c r="B164" s="179" t="s">
        <v>535</v>
      </c>
      <c r="C164" s="179" t="s">
        <v>2043</v>
      </c>
      <c r="D164" s="177" t="s">
        <v>2059</v>
      </c>
      <c r="E164" s="179" t="s">
        <v>2530</v>
      </c>
      <c r="H164" s="182">
        <v>43885</v>
      </c>
    </row>
    <row r="165" spans="1:8" x14ac:dyDescent="0.2">
      <c r="A165" s="179" t="s">
        <v>2062</v>
      </c>
      <c r="B165" s="179" t="s">
        <v>535</v>
      </c>
      <c r="C165" s="179" t="s">
        <v>2043</v>
      </c>
      <c r="D165" s="177" t="s">
        <v>2063</v>
      </c>
      <c r="E165" s="179" t="s">
        <v>2530</v>
      </c>
      <c r="H165" s="182">
        <v>43887</v>
      </c>
    </row>
    <row r="166" spans="1:8" x14ac:dyDescent="0.2">
      <c r="A166" s="181" t="s">
        <v>2243</v>
      </c>
      <c r="B166" s="179" t="s">
        <v>534</v>
      </c>
      <c r="C166" s="179" t="s">
        <v>1598</v>
      </c>
      <c r="D166" s="176" t="s">
        <v>2284</v>
      </c>
      <c r="E166" s="179" t="s">
        <v>2529</v>
      </c>
      <c r="F166" s="181"/>
      <c r="G166" s="179" t="s">
        <v>2697</v>
      </c>
      <c r="H166" s="182">
        <v>43889</v>
      </c>
    </row>
    <row r="167" spans="1:8" x14ac:dyDescent="0.2">
      <c r="A167" s="179" t="s">
        <v>2928</v>
      </c>
      <c r="B167" s="179" t="s">
        <v>534</v>
      </c>
      <c r="C167" s="179" t="s">
        <v>1598</v>
      </c>
      <c r="D167" s="176" t="s">
        <v>2929</v>
      </c>
      <c r="E167" s="179" t="s">
        <v>2529</v>
      </c>
      <c r="H167" s="182">
        <v>43922</v>
      </c>
    </row>
    <row r="168" spans="1:8" x14ac:dyDescent="0.2">
      <c r="A168" s="179" t="s">
        <v>2249</v>
      </c>
      <c r="B168" s="179" t="s">
        <v>534</v>
      </c>
      <c r="C168" s="179" t="s">
        <v>1598</v>
      </c>
      <c r="D168" s="176" t="s">
        <v>2291</v>
      </c>
      <c r="E168" s="179" t="s">
        <v>2529</v>
      </c>
      <c r="F168" s="181"/>
      <c r="G168" s="179" t="s">
        <v>2697</v>
      </c>
      <c r="H168" s="182">
        <v>43889</v>
      </c>
    </row>
    <row r="169" spans="1:8" x14ac:dyDescent="0.2">
      <c r="A169" s="179" t="s">
        <v>1697</v>
      </c>
      <c r="B169" s="179" t="s">
        <v>534</v>
      </c>
      <c r="C169" s="179" t="s">
        <v>1598</v>
      </c>
      <c r="D169" s="177" t="s">
        <v>1698</v>
      </c>
      <c r="E169" s="183" t="s">
        <v>2529</v>
      </c>
      <c r="G169" s="179" t="s">
        <v>2697</v>
      </c>
      <c r="H169" s="182">
        <v>43880</v>
      </c>
    </row>
    <row r="170" spans="1:8" x14ac:dyDescent="0.2">
      <c r="A170" s="179" t="s">
        <v>2513</v>
      </c>
      <c r="B170" s="179" t="s">
        <v>534</v>
      </c>
      <c r="C170" s="179" t="s">
        <v>1598</v>
      </c>
      <c r="D170" s="176" t="s">
        <v>2525</v>
      </c>
      <c r="E170" s="179" t="s">
        <v>2691</v>
      </c>
      <c r="F170" s="179" t="s">
        <v>736</v>
      </c>
      <c r="G170" s="179" t="s">
        <v>2698</v>
      </c>
      <c r="H170" s="182">
        <v>43911</v>
      </c>
    </row>
    <row r="171" spans="1:8" x14ac:dyDescent="0.2">
      <c r="A171" s="179" t="s">
        <v>2508</v>
      </c>
      <c r="B171" s="179" t="s">
        <v>534</v>
      </c>
      <c r="C171" s="179" t="s">
        <v>1598</v>
      </c>
      <c r="D171" s="176" t="s">
        <v>2520</v>
      </c>
      <c r="E171" s="179" t="s">
        <v>2691</v>
      </c>
      <c r="F171" s="179" t="s">
        <v>26</v>
      </c>
      <c r="G171" s="179" t="s">
        <v>2699</v>
      </c>
      <c r="H171" s="182">
        <v>43911</v>
      </c>
    </row>
    <row r="172" spans="1:8" x14ac:dyDescent="0.2">
      <c r="A172" s="179" t="s">
        <v>191</v>
      </c>
      <c r="B172" s="179" t="s">
        <v>536</v>
      </c>
      <c r="C172" s="179" t="s">
        <v>1598</v>
      </c>
      <c r="D172" s="177" t="s">
        <v>192</v>
      </c>
      <c r="E172" s="183" t="s">
        <v>2691</v>
      </c>
      <c r="F172" s="179" t="s">
        <v>647</v>
      </c>
      <c r="G172" s="183"/>
      <c r="H172" s="182">
        <v>43839</v>
      </c>
    </row>
    <row r="173" spans="1:8" x14ac:dyDescent="0.2">
      <c r="A173" s="179" t="s">
        <v>591</v>
      </c>
      <c r="B173" s="179" t="s">
        <v>534</v>
      </c>
      <c r="C173" s="179" t="s">
        <v>3485</v>
      </c>
      <c r="D173" s="177" t="s">
        <v>592</v>
      </c>
      <c r="E173" s="183" t="s">
        <v>2691</v>
      </c>
      <c r="F173" s="179" t="s">
        <v>736</v>
      </c>
      <c r="G173" s="183"/>
      <c r="H173" s="182">
        <v>43857</v>
      </c>
    </row>
    <row r="174" spans="1:8" x14ac:dyDescent="0.2">
      <c r="A174" s="179" t="s">
        <v>3263</v>
      </c>
      <c r="B174" s="181" t="s">
        <v>534</v>
      </c>
      <c r="C174" s="179" t="s">
        <v>1598</v>
      </c>
      <c r="D174" s="176" t="s">
        <v>3338</v>
      </c>
      <c r="E174" s="179" t="s">
        <v>2691</v>
      </c>
      <c r="F174" s="179" t="s">
        <v>3349</v>
      </c>
      <c r="H174" s="182">
        <v>43952</v>
      </c>
    </row>
    <row r="175" spans="1:8" x14ac:dyDescent="0.2">
      <c r="A175" s="179" t="s">
        <v>1591</v>
      </c>
      <c r="B175" s="179" t="s">
        <v>534</v>
      </c>
      <c r="C175" s="179" t="s">
        <v>1604</v>
      </c>
      <c r="D175" s="177" t="s">
        <v>1592</v>
      </c>
      <c r="E175" s="179" t="s">
        <v>3135</v>
      </c>
      <c r="H175" s="182">
        <v>43875</v>
      </c>
    </row>
    <row r="176" spans="1:8" x14ac:dyDescent="0.2">
      <c r="A176" s="179" t="s">
        <v>203</v>
      </c>
      <c r="B176" s="179" t="s">
        <v>102</v>
      </c>
      <c r="C176" s="179" t="s">
        <v>539</v>
      </c>
      <c r="D176" s="177" t="s">
        <v>202</v>
      </c>
      <c r="E176" s="179" t="s">
        <v>3135</v>
      </c>
      <c r="H176" s="182">
        <v>43846</v>
      </c>
    </row>
    <row r="177" spans="1:8" x14ac:dyDescent="0.2">
      <c r="A177" s="179" t="s">
        <v>984</v>
      </c>
      <c r="B177" s="179" t="s">
        <v>536</v>
      </c>
      <c r="C177" s="179" t="s">
        <v>1598</v>
      </c>
      <c r="D177" s="177" t="s">
        <v>985</v>
      </c>
      <c r="E177" s="183" t="s">
        <v>2528</v>
      </c>
      <c r="G177" s="183" t="s">
        <v>2693</v>
      </c>
      <c r="H177" s="182">
        <v>43865</v>
      </c>
    </row>
    <row r="178" spans="1:8" x14ac:dyDescent="0.2">
      <c r="A178" s="179" t="s">
        <v>2512</v>
      </c>
      <c r="B178" s="179" t="s">
        <v>534</v>
      </c>
      <c r="C178" s="179" t="s">
        <v>2516</v>
      </c>
      <c r="D178" s="176" t="s">
        <v>2524</v>
      </c>
      <c r="E178" s="179" t="s">
        <v>2528</v>
      </c>
      <c r="G178" s="179" t="s">
        <v>2744</v>
      </c>
      <c r="H178" s="182">
        <v>43911</v>
      </c>
    </row>
    <row r="179" spans="1:8" x14ac:dyDescent="0.2">
      <c r="A179" s="179" t="s">
        <v>3270</v>
      </c>
      <c r="B179" s="179" t="s">
        <v>102</v>
      </c>
      <c r="C179" s="179" t="s">
        <v>1598</v>
      </c>
      <c r="D179" s="176" t="s">
        <v>3346</v>
      </c>
      <c r="E179" s="179" t="s">
        <v>2528</v>
      </c>
      <c r="H179" s="182">
        <v>43952</v>
      </c>
    </row>
    <row r="180" spans="1:8" x14ac:dyDescent="0.2">
      <c r="A180" s="179" t="s">
        <v>2255</v>
      </c>
      <c r="B180" s="179" t="s">
        <v>534</v>
      </c>
      <c r="C180" s="179" t="s">
        <v>1598</v>
      </c>
      <c r="D180" s="176" t="s">
        <v>2297</v>
      </c>
      <c r="E180" s="179" t="s">
        <v>2528</v>
      </c>
      <c r="F180" s="181"/>
      <c r="G180" s="179" t="s">
        <v>2694</v>
      </c>
      <c r="H180" s="182">
        <v>43889</v>
      </c>
    </row>
    <row r="181" spans="1:8" x14ac:dyDescent="0.2">
      <c r="A181" s="179" t="s">
        <v>2259</v>
      </c>
      <c r="B181" s="179" t="s">
        <v>536</v>
      </c>
      <c r="C181" s="179" t="s">
        <v>1598</v>
      </c>
      <c r="D181" s="176" t="s">
        <v>2302</v>
      </c>
      <c r="E181" s="179" t="s">
        <v>2528</v>
      </c>
      <c r="F181" s="181"/>
      <c r="G181" s="179" t="s">
        <v>2695</v>
      </c>
      <c r="H181" s="182">
        <v>43889</v>
      </c>
    </row>
    <row r="182" spans="1:8" x14ac:dyDescent="0.2">
      <c r="A182" s="188" t="s">
        <v>3273</v>
      </c>
      <c r="B182" s="179" t="s">
        <v>534</v>
      </c>
      <c r="C182" s="179" t="s">
        <v>1598</v>
      </c>
      <c r="D182" s="176" t="s">
        <v>3347</v>
      </c>
      <c r="E182" s="179" t="s">
        <v>2528</v>
      </c>
      <c r="H182" s="182">
        <v>43952</v>
      </c>
    </row>
    <row r="183" spans="1:8" x14ac:dyDescent="0.2">
      <c r="A183" s="188" t="s">
        <v>2261</v>
      </c>
      <c r="B183" s="179" t="s">
        <v>534</v>
      </c>
      <c r="C183" s="179" t="s">
        <v>1598</v>
      </c>
      <c r="D183" s="176" t="s">
        <v>2305</v>
      </c>
      <c r="E183" s="179" t="s">
        <v>2528</v>
      </c>
      <c r="F183" s="181"/>
      <c r="G183" s="179" t="s">
        <v>2694</v>
      </c>
      <c r="H183" s="182">
        <v>43889</v>
      </c>
    </row>
    <row r="184" spans="1:8" x14ac:dyDescent="0.2">
      <c r="A184" s="188" t="s">
        <v>2510</v>
      </c>
      <c r="B184" s="179" t="s">
        <v>2423</v>
      </c>
      <c r="C184" s="179" t="s">
        <v>1598</v>
      </c>
      <c r="D184" s="176" t="s">
        <v>2522</v>
      </c>
      <c r="E184" s="189" t="s">
        <v>2528</v>
      </c>
      <c r="G184" s="179" t="s">
        <v>2693</v>
      </c>
      <c r="H184" s="182">
        <v>43911</v>
      </c>
    </row>
    <row r="185" spans="1:8" x14ac:dyDescent="0.2">
      <c r="A185" s="188" t="s">
        <v>1402</v>
      </c>
      <c r="B185" s="179" t="s">
        <v>535</v>
      </c>
      <c r="C185" s="179" t="s">
        <v>1598</v>
      </c>
      <c r="D185" s="177" t="s">
        <v>1403</v>
      </c>
      <c r="E185" s="183" t="s">
        <v>2528</v>
      </c>
      <c r="G185" s="183"/>
      <c r="H185" s="182">
        <v>43874</v>
      </c>
    </row>
    <row r="186" spans="1:8" x14ac:dyDescent="0.2">
      <c r="A186" s="190" t="s">
        <v>2271</v>
      </c>
      <c r="B186" s="179" t="s">
        <v>534</v>
      </c>
      <c r="C186" s="179" t="s">
        <v>1598</v>
      </c>
      <c r="D186" s="176" t="s">
        <v>2318</v>
      </c>
      <c r="E186" s="183" t="s">
        <v>2528</v>
      </c>
      <c r="F186" s="181"/>
      <c r="G186" s="183" t="s">
        <v>2694</v>
      </c>
      <c r="H186" s="182">
        <v>43889</v>
      </c>
    </row>
    <row r="187" spans="1:8" x14ac:dyDescent="0.2">
      <c r="A187" s="190" t="s">
        <v>204</v>
      </c>
      <c r="B187" s="179" t="s">
        <v>534</v>
      </c>
      <c r="C187" s="179" t="s">
        <v>1598</v>
      </c>
      <c r="D187" s="177" t="s">
        <v>205</v>
      </c>
      <c r="E187" s="183" t="s">
        <v>2528</v>
      </c>
      <c r="G187" s="183" t="s">
        <v>2694</v>
      </c>
      <c r="H187" s="182">
        <v>43846</v>
      </c>
    </row>
    <row r="188" spans="1:8" x14ac:dyDescent="0.2">
      <c r="A188" s="188" t="s">
        <v>2507</v>
      </c>
      <c r="B188" s="179" t="s">
        <v>534</v>
      </c>
      <c r="C188" s="179" t="s">
        <v>1598</v>
      </c>
      <c r="D188" s="176" t="s">
        <v>2519</v>
      </c>
      <c r="E188" s="179" t="s">
        <v>2528</v>
      </c>
      <c r="G188" s="179" t="s">
        <v>2693</v>
      </c>
      <c r="H188" s="182">
        <v>43911</v>
      </c>
    </row>
    <row r="189" spans="1:8" x14ac:dyDescent="0.2">
      <c r="A189" s="188" t="s">
        <v>2274</v>
      </c>
      <c r="B189" s="179" t="s">
        <v>534</v>
      </c>
      <c r="C189" s="179" t="s">
        <v>1598</v>
      </c>
      <c r="D189" s="176" t="s">
        <v>2321</v>
      </c>
      <c r="E189" s="179" t="s">
        <v>2528</v>
      </c>
      <c r="F189" s="181"/>
      <c r="G189" s="179" t="s">
        <v>2697</v>
      </c>
      <c r="H189" s="182">
        <v>43889</v>
      </c>
    </row>
    <row r="190" spans="1:8" x14ac:dyDescent="0.2">
      <c r="A190" s="190" t="s">
        <v>2505</v>
      </c>
      <c r="B190" s="179" t="s">
        <v>534</v>
      </c>
      <c r="C190" s="179" t="s">
        <v>2516</v>
      </c>
      <c r="D190" s="176" t="s">
        <v>2517</v>
      </c>
      <c r="E190" s="179" t="s">
        <v>2528</v>
      </c>
      <c r="H190" s="182">
        <v>43911</v>
      </c>
    </row>
    <row r="191" spans="1:8" x14ac:dyDescent="0.2">
      <c r="A191" s="188" t="s">
        <v>4622</v>
      </c>
      <c r="B191" s="181" t="s">
        <v>534</v>
      </c>
      <c r="C191" s="179" t="s">
        <v>1598</v>
      </c>
      <c r="D191" s="176" t="s">
        <v>4623</v>
      </c>
      <c r="E191" s="179" t="s">
        <v>2528</v>
      </c>
      <c r="G191" s="179" t="s">
        <v>2694</v>
      </c>
      <c r="H191" s="182">
        <v>43952</v>
      </c>
    </row>
    <row r="192" spans="1:8" x14ac:dyDescent="0.2">
      <c r="A192" s="190" t="s">
        <v>3324</v>
      </c>
      <c r="B192" s="179" t="s">
        <v>2423</v>
      </c>
      <c r="C192" s="179" t="s">
        <v>1598</v>
      </c>
      <c r="D192" s="176" t="s">
        <v>3339</v>
      </c>
      <c r="E192" s="179" t="s">
        <v>2528</v>
      </c>
      <c r="H192" s="182">
        <v>43952</v>
      </c>
    </row>
    <row r="193" spans="1:8" x14ac:dyDescent="0.2">
      <c r="A193" s="179" t="s">
        <v>2275</v>
      </c>
      <c r="B193" s="179" t="s">
        <v>534</v>
      </c>
      <c r="C193" s="179" t="s">
        <v>1598</v>
      </c>
      <c r="D193" s="176" t="s">
        <v>2322</v>
      </c>
      <c r="E193" s="179" t="s">
        <v>2528</v>
      </c>
      <c r="G193" s="179" t="s">
        <v>2696</v>
      </c>
      <c r="H193" s="182">
        <v>43889</v>
      </c>
    </row>
    <row r="194" spans="1:8" x14ac:dyDescent="0.2">
      <c r="A194" s="179" t="s">
        <v>2278</v>
      </c>
      <c r="B194" s="179" t="s">
        <v>534</v>
      </c>
      <c r="C194" s="179" t="s">
        <v>1598</v>
      </c>
      <c r="D194" s="176" t="s">
        <v>2325</v>
      </c>
      <c r="E194" s="179" t="s">
        <v>2528</v>
      </c>
      <c r="G194" s="179" t="s">
        <v>2694</v>
      </c>
      <c r="H194" s="182">
        <v>43889</v>
      </c>
    </row>
    <row r="195" spans="1:8" x14ac:dyDescent="0.2">
      <c r="A195" s="179" t="s">
        <v>3326</v>
      </c>
      <c r="B195" s="181" t="s">
        <v>534</v>
      </c>
      <c r="C195" s="179" t="s">
        <v>3376</v>
      </c>
      <c r="D195" s="176" t="s">
        <v>3348</v>
      </c>
      <c r="E195" s="179" t="s">
        <v>3353</v>
      </c>
      <c r="H195" s="182">
        <v>43952</v>
      </c>
    </row>
    <row r="196" spans="1:8" x14ac:dyDescent="0.2">
      <c r="A196" s="179" t="s">
        <v>2977</v>
      </c>
      <c r="B196" s="179" t="s">
        <v>534</v>
      </c>
      <c r="C196" s="179" t="s">
        <v>2516</v>
      </c>
      <c r="D196" s="176" t="s">
        <v>2978</v>
      </c>
      <c r="E196" s="179" t="s">
        <v>3353</v>
      </c>
      <c r="H196" s="182">
        <v>43927</v>
      </c>
    </row>
    <row r="197" spans="1:8" x14ac:dyDescent="0.2">
      <c r="A197" s="179" t="s">
        <v>1928</v>
      </c>
      <c r="B197" s="179" t="s">
        <v>534</v>
      </c>
      <c r="C197" s="179" t="s">
        <v>3376</v>
      </c>
      <c r="D197" s="176" t="s">
        <v>3345</v>
      </c>
      <c r="E197" s="179" t="s">
        <v>3353</v>
      </c>
      <c r="H197" s="182">
        <v>43952</v>
      </c>
    </row>
    <row r="198" spans="1:8" x14ac:dyDescent="0.2">
      <c r="A198" s="179" t="s">
        <v>1721</v>
      </c>
      <c r="B198" s="179" t="s">
        <v>535</v>
      </c>
      <c r="C198" s="179" t="s">
        <v>2043</v>
      </c>
      <c r="D198" s="177" t="s">
        <v>1722</v>
      </c>
      <c r="E198" s="179" t="s">
        <v>3353</v>
      </c>
      <c r="H198" s="182">
        <v>43880</v>
      </c>
    </row>
    <row r="199" spans="1:8" x14ac:dyDescent="0.2">
      <c r="A199" s="179" t="s">
        <v>2926</v>
      </c>
      <c r="B199" s="179" t="s">
        <v>534</v>
      </c>
      <c r="C199" s="179" t="s">
        <v>2516</v>
      </c>
      <c r="D199" s="176" t="s">
        <v>2927</v>
      </c>
      <c r="E199" s="179" t="s">
        <v>3353</v>
      </c>
      <c r="H199" s="182">
        <v>43922</v>
      </c>
    </row>
    <row r="200" spans="1:8" x14ac:dyDescent="0.2">
      <c r="A200" s="179" t="s">
        <v>2948</v>
      </c>
      <c r="B200" s="179" t="s">
        <v>534</v>
      </c>
      <c r="C200" s="179" t="s">
        <v>1600</v>
      </c>
      <c r="D200" s="176" t="s">
        <v>2947</v>
      </c>
      <c r="E200" s="179" t="s">
        <v>3096</v>
      </c>
      <c r="F200" s="179" t="s">
        <v>2973</v>
      </c>
      <c r="H200" s="182">
        <v>43922</v>
      </c>
    </row>
    <row r="201" spans="1:8" x14ac:dyDescent="0.2">
      <c r="A201" s="179" t="s">
        <v>4621</v>
      </c>
      <c r="B201" s="179" t="s">
        <v>534</v>
      </c>
      <c r="C201" s="179" t="s">
        <v>1600</v>
      </c>
      <c r="D201" s="177" t="s">
        <v>4620</v>
      </c>
      <c r="E201" s="179" t="s">
        <v>3096</v>
      </c>
      <c r="H201" s="182">
        <v>43922</v>
      </c>
    </row>
    <row r="202" spans="1:8" x14ac:dyDescent="0.2">
      <c r="A202" s="179" t="s">
        <v>2950</v>
      </c>
      <c r="B202" s="179" t="s">
        <v>534</v>
      </c>
      <c r="C202" s="179" t="s">
        <v>1600</v>
      </c>
      <c r="D202" s="176" t="s">
        <v>2951</v>
      </c>
      <c r="E202" s="179" t="s">
        <v>3096</v>
      </c>
      <c r="F202" s="179" t="s">
        <v>2973</v>
      </c>
      <c r="H202" s="182">
        <v>43922</v>
      </c>
    </row>
    <row r="203" spans="1:8" x14ac:dyDescent="0.2">
      <c r="A203" s="179" t="s">
        <v>2952</v>
      </c>
      <c r="B203" s="179" t="s">
        <v>534</v>
      </c>
      <c r="C203" s="179" t="s">
        <v>1600</v>
      </c>
      <c r="D203" s="176" t="s">
        <v>2953</v>
      </c>
      <c r="E203" s="179" t="s">
        <v>3096</v>
      </c>
      <c r="F203" s="179" t="s">
        <v>2973</v>
      </c>
      <c r="H203" s="182">
        <v>43922</v>
      </c>
    </row>
    <row r="204" spans="1:8" x14ac:dyDescent="0.2">
      <c r="A204" s="179" t="s">
        <v>2955</v>
      </c>
      <c r="B204" s="179" t="s">
        <v>534</v>
      </c>
      <c r="C204" s="179" t="s">
        <v>1600</v>
      </c>
      <c r="D204" s="176" t="s">
        <v>2956</v>
      </c>
      <c r="E204" s="179" t="s">
        <v>3096</v>
      </c>
      <c r="F204" s="179" t="s">
        <v>2973</v>
      </c>
      <c r="H204" s="182">
        <v>43922</v>
      </c>
    </row>
    <row r="205" spans="1:8" x14ac:dyDescent="0.2">
      <c r="A205" s="179" t="s">
        <v>2957</v>
      </c>
      <c r="B205" s="179" t="s">
        <v>534</v>
      </c>
      <c r="C205" s="179" t="s">
        <v>1600</v>
      </c>
      <c r="D205" s="176" t="s">
        <v>2958</v>
      </c>
      <c r="E205" s="179" t="s">
        <v>3096</v>
      </c>
      <c r="F205" s="179" t="s">
        <v>2973</v>
      </c>
      <c r="H205" s="182">
        <v>43922</v>
      </c>
    </row>
    <row r="206" spans="1:8" x14ac:dyDescent="0.2">
      <c r="A206" s="179" t="s">
        <v>2959</v>
      </c>
      <c r="B206" s="179" t="s">
        <v>534</v>
      </c>
      <c r="C206" s="179" t="s">
        <v>1600</v>
      </c>
      <c r="D206" s="176" t="s">
        <v>2960</v>
      </c>
      <c r="E206" s="179" t="s">
        <v>3096</v>
      </c>
      <c r="F206" s="179" t="s">
        <v>2973</v>
      </c>
      <c r="H206" s="182">
        <v>43922</v>
      </c>
    </row>
    <row r="207" spans="1:8" x14ac:dyDescent="0.2">
      <c r="A207" s="179" t="s">
        <v>2949</v>
      </c>
      <c r="B207" s="179" t="s">
        <v>534</v>
      </c>
      <c r="C207" s="179" t="s">
        <v>1600</v>
      </c>
      <c r="D207" s="176" t="s">
        <v>2954</v>
      </c>
      <c r="E207" s="179" t="s">
        <v>3096</v>
      </c>
      <c r="F207" s="179" t="s">
        <v>2973</v>
      </c>
      <c r="H207" s="182">
        <v>43922</v>
      </c>
    </row>
    <row r="208" spans="1:8" x14ac:dyDescent="0.2">
      <c r="A208" s="179" t="s">
        <v>2000</v>
      </c>
      <c r="B208" s="179" t="s">
        <v>534</v>
      </c>
      <c r="C208" s="179" t="s">
        <v>1600</v>
      </c>
      <c r="D208" s="177" t="s">
        <v>2001</v>
      </c>
      <c r="E208" s="179" t="s">
        <v>3095</v>
      </c>
      <c r="F208" s="179" t="s">
        <v>2972</v>
      </c>
      <c r="H208" s="182">
        <v>43883</v>
      </c>
    </row>
    <row r="209" spans="1:8" x14ac:dyDescent="0.2">
      <c r="A209" s="179" t="s">
        <v>2008</v>
      </c>
      <c r="B209" s="179" t="s">
        <v>534</v>
      </c>
      <c r="C209" s="179" t="s">
        <v>1600</v>
      </c>
      <c r="D209" s="177" t="s">
        <v>2009</v>
      </c>
      <c r="E209" s="179" t="s">
        <v>3095</v>
      </c>
      <c r="F209" s="179" t="s">
        <v>2972</v>
      </c>
      <c r="H209" s="182">
        <v>43883</v>
      </c>
    </row>
    <row r="210" spans="1:8" x14ac:dyDescent="0.2">
      <c r="A210" s="179" t="s">
        <v>2915</v>
      </c>
      <c r="B210" s="179" t="s">
        <v>534</v>
      </c>
      <c r="C210" s="179" t="s">
        <v>1600</v>
      </c>
      <c r="D210" s="176" t="s">
        <v>2916</v>
      </c>
      <c r="E210" s="179" t="s">
        <v>3095</v>
      </c>
      <c r="F210" s="179" t="s">
        <v>2972</v>
      </c>
      <c r="H210" s="182">
        <v>43922</v>
      </c>
    </row>
    <row r="211" spans="1:8" x14ac:dyDescent="0.2">
      <c r="A211" s="179" t="s">
        <v>1996</v>
      </c>
      <c r="B211" s="179" t="s">
        <v>534</v>
      </c>
      <c r="C211" s="179" t="s">
        <v>1600</v>
      </c>
      <c r="D211" s="177" t="s">
        <v>1997</v>
      </c>
      <c r="E211" s="179" t="s">
        <v>3095</v>
      </c>
      <c r="F211" s="179" t="s">
        <v>2972</v>
      </c>
      <c r="H211" s="182">
        <v>43883</v>
      </c>
    </row>
    <row r="212" spans="1:8" x14ac:dyDescent="0.2">
      <c r="A212" s="179" t="s">
        <v>2913</v>
      </c>
      <c r="B212" s="179" t="s">
        <v>534</v>
      </c>
      <c r="C212" s="179" t="s">
        <v>1600</v>
      </c>
      <c r="D212" s="176" t="s">
        <v>2914</v>
      </c>
      <c r="E212" s="179" t="s">
        <v>3095</v>
      </c>
      <c r="F212" s="179" t="s">
        <v>2972</v>
      </c>
      <c r="H212" s="182">
        <v>43922</v>
      </c>
    </row>
    <row r="213" spans="1:8" x14ac:dyDescent="0.2">
      <c r="A213" s="179" t="s">
        <v>1998</v>
      </c>
      <c r="B213" s="179" t="s">
        <v>534</v>
      </c>
      <c r="C213" s="179" t="s">
        <v>1600</v>
      </c>
      <c r="D213" s="177" t="s">
        <v>1999</v>
      </c>
      <c r="E213" s="179" t="s">
        <v>3095</v>
      </c>
      <c r="F213" s="179" t="s">
        <v>2972</v>
      </c>
      <c r="H213" s="182">
        <v>43883</v>
      </c>
    </row>
    <row r="214" spans="1:8" x14ac:dyDescent="0.2">
      <c r="A214" s="179" t="s">
        <v>2006</v>
      </c>
      <c r="B214" s="179" t="s">
        <v>534</v>
      </c>
      <c r="C214" s="179" t="s">
        <v>1600</v>
      </c>
      <c r="D214" s="177" t="s">
        <v>2007</v>
      </c>
      <c r="E214" s="179" t="s">
        <v>3095</v>
      </c>
      <c r="F214" s="179" t="s">
        <v>2972</v>
      </c>
      <c r="H214" s="182">
        <v>43883</v>
      </c>
    </row>
    <row r="215" spans="1:8" x14ac:dyDescent="0.2">
      <c r="A215" s="179" t="s">
        <v>2003</v>
      </c>
      <c r="B215" s="179" t="s">
        <v>534</v>
      </c>
      <c r="C215" s="179" t="s">
        <v>1600</v>
      </c>
      <c r="D215" s="177" t="s">
        <v>2004</v>
      </c>
      <c r="E215" s="179" t="s">
        <v>3095</v>
      </c>
      <c r="F215" s="179" t="s">
        <v>2972</v>
      </c>
      <c r="G215" s="183"/>
      <c r="H215" s="182">
        <v>43883</v>
      </c>
    </row>
    <row r="216" spans="1:8" x14ac:dyDescent="0.2">
      <c r="A216" s="179" t="s">
        <v>2765</v>
      </c>
      <c r="B216" s="179" t="s">
        <v>534</v>
      </c>
      <c r="C216" s="179" t="s">
        <v>1600</v>
      </c>
      <c r="D216" s="176" t="s">
        <v>2005</v>
      </c>
      <c r="E216" s="179" t="s">
        <v>3095</v>
      </c>
      <c r="F216" s="179" t="s">
        <v>2972</v>
      </c>
      <c r="H216" s="182">
        <v>43922</v>
      </c>
    </row>
    <row r="217" spans="1:8" x14ac:dyDescent="0.2">
      <c r="A217" s="179" t="s">
        <v>2962</v>
      </c>
      <c r="B217" s="179" t="s">
        <v>534</v>
      </c>
      <c r="C217" s="179" t="s">
        <v>1600</v>
      </c>
      <c r="D217" s="177"/>
      <c r="E217" s="179" t="s">
        <v>3095</v>
      </c>
      <c r="F217" s="179" t="s">
        <v>2972</v>
      </c>
      <c r="H217" s="182">
        <v>43922</v>
      </c>
    </row>
    <row r="218" spans="1:8" x14ac:dyDescent="0.2">
      <c r="A218" s="179" t="s">
        <v>2968</v>
      </c>
      <c r="B218" s="179" t="s">
        <v>534</v>
      </c>
      <c r="C218" s="179" t="s">
        <v>1600</v>
      </c>
      <c r="D218" s="177"/>
      <c r="E218" s="179" t="s">
        <v>3094</v>
      </c>
      <c r="F218" s="179" t="s">
        <v>3097</v>
      </c>
      <c r="H218" s="182">
        <v>43922</v>
      </c>
    </row>
    <row r="219" spans="1:8" x14ac:dyDescent="0.2">
      <c r="A219" s="179" t="s">
        <v>2967</v>
      </c>
      <c r="B219" s="179" t="s">
        <v>534</v>
      </c>
      <c r="C219" s="179" t="s">
        <v>1600</v>
      </c>
      <c r="D219" s="177" t="s">
        <v>2002</v>
      </c>
      <c r="E219" s="179" t="s">
        <v>3094</v>
      </c>
      <c r="F219" s="179" t="s">
        <v>3097</v>
      </c>
      <c r="H219" s="182">
        <v>43883</v>
      </c>
    </row>
    <row r="220" spans="1:8" x14ac:dyDescent="0.2">
      <c r="A220" s="179" t="s">
        <v>2965</v>
      </c>
      <c r="B220" s="179" t="s">
        <v>534</v>
      </c>
      <c r="C220" s="179" t="s">
        <v>1600</v>
      </c>
      <c r="D220" s="177"/>
      <c r="E220" s="179" t="s">
        <v>3094</v>
      </c>
      <c r="F220" s="179" t="s">
        <v>3097</v>
      </c>
      <c r="H220" s="182">
        <v>43922</v>
      </c>
    </row>
    <row r="221" spans="1:8" x14ac:dyDescent="0.2">
      <c r="A221" s="179" t="s">
        <v>2970</v>
      </c>
      <c r="B221" s="179" t="s">
        <v>534</v>
      </c>
      <c r="C221" s="179" t="s">
        <v>1600</v>
      </c>
      <c r="D221" s="176" t="s">
        <v>3342</v>
      </c>
      <c r="E221" s="179" t="s">
        <v>3094</v>
      </c>
      <c r="F221" s="179" t="s">
        <v>3097</v>
      </c>
      <c r="H221" s="182">
        <v>43922</v>
      </c>
    </row>
    <row r="222" spans="1:8" x14ac:dyDescent="0.2">
      <c r="A222" s="179" t="s">
        <v>2969</v>
      </c>
      <c r="B222" s="179" t="s">
        <v>534</v>
      </c>
      <c r="C222" s="179" t="s">
        <v>1600</v>
      </c>
      <c r="D222" s="176" t="s">
        <v>3341</v>
      </c>
      <c r="E222" s="179" t="s">
        <v>3094</v>
      </c>
      <c r="F222" s="179" t="s">
        <v>3097</v>
      </c>
      <c r="H222" s="182">
        <v>43922</v>
      </c>
    </row>
    <row r="223" spans="1:8" x14ac:dyDescent="0.2">
      <c r="A223" s="179" t="s">
        <v>2253</v>
      </c>
      <c r="B223" s="179" t="s">
        <v>534</v>
      </c>
      <c r="C223" s="179" t="s">
        <v>1600</v>
      </c>
      <c r="D223" s="176" t="s">
        <v>2295</v>
      </c>
      <c r="E223" s="179" t="s">
        <v>3094</v>
      </c>
      <c r="F223" s="179" t="s">
        <v>3097</v>
      </c>
      <c r="H223" s="182">
        <v>43889</v>
      </c>
    </row>
    <row r="224" spans="1:8" x14ac:dyDescent="0.2">
      <c r="A224" s="179" t="s">
        <v>2966</v>
      </c>
      <c r="B224" s="179" t="s">
        <v>534</v>
      </c>
      <c r="C224" s="179" t="s">
        <v>1600</v>
      </c>
      <c r="D224" s="177"/>
      <c r="E224" s="179" t="s">
        <v>3094</v>
      </c>
      <c r="F224" s="179" t="s">
        <v>3097</v>
      </c>
      <c r="H224" s="182">
        <v>43922</v>
      </c>
    </row>
    <row r="225" spans="1:8" x14ac:dyDescent="0.2">
      <c r="A225" s="179" t="s">
        <v>2963</v>
      </c>
      <c r="B225" s="179" t="s">
        <v>534</v>
      </c>
      <c r="C225" s="179" t="s">
        <v>1600</v>
      </c>
      <c r="D225" s="177"/>
      <c r="E225" s="179" t="s">
        <v>3094</v>
      </c>
      <c r="F225" s="179" t="s">
        <v>3097</v>
      </c>
      <c r="H225" s="182">
        <v>43922</v>
      </c>
    </row>
    <row r="226" spans="1:8" x14ac:dyDescent="0.2">
      <c r="A226" s="179" t="s">
        <v>2964</v>
      </c>
      <c r="B226" s="179" t="s">
        <v>534</v>
      </c>
      <c r="C226" s="179" t="s">
        <v>1600</v>
      </c>
      <c r="D226" s="177"/>
      <c r="E226" s="179" t="s">
        <v>3094</v>
      </c>
      <c r="F226" s="179" t="s">
        <v>3097</v>
      </c>
      <c r="H226" s="182">
        <v>43922</v>
      </c>
    </row>
    <row r="227" spans="1:8" x14ac:dyDescent="0.2">
      <c r="A227" s="179" t="s">
        <v>2971</v>
      </c>
      <c r="B227" s="179" t="s">
        <v>534</v>
      </c>
      <c r="C227" s="179" t="s">
        <v>1600</v>
      </c>
      <c r="D227" s="177"/>
      <c r="E227" s="179" t="s">
        <v>3094</v>
      </c>
      <c r="F227" s="179" t="s">
        <v>3097</v>
      </c>
      <c r="H227" s="182">
        <v>43922</v>
      </c>
    </row>
    <row r="228" spans="1:8" x14ac:dyDescent="0.2">
      <c r="A228" s="179" t="s">
        <v>2064</v>
      </c>
      <c r="B228" s="179" t="s">
        <v>535</v>
      </c>
      <c r="C228" s="179" t="s">
        <v>539</v>
      </c>
      <c r="D228" s="177" t="s">
        <v>1380</v>
      </c>
      <c r="E228" s="179" t="s">
        <v>2526</v>
      </c>
      <c r="H228" s="182">
        <v>43871</v>
      </c>
    </row>
    <row r="229" spans="1:8" x14ac:dyDescent="0.2">
      <c r="A229" s="179" t="s">
        <v>1724</v>
      </c>
      <c r="B229" s="179" t="s">
        <v>534</v>
      </c>
      <c r="C229" s="179" t="s">
        <v>539</v>
      </c>
      <c r="D229" s="176" t="s">
        <v>2296</v>
      </c>
      <c r="E229" s="179" t="s">
        <v>2526</v>
      </c>
      <c r="F229" s="181"/>
      <c r="H229" s="182">
        <v>43889</v>
      </c>
    </row>
    <row r="230" spans="1:8" x14ac:dyDescent="0.2">
      <c r="A230" s="179" t="s">
        <v>196</v>
      </c>
      <c r="B230" s="179" t="s">
        <v>535</v>
      </c>
      <c r="C230" s="179" t="s">
        <v>539</v>
      </c>
      <c r="D230" s="177" t="s">
        <v>197</v>
      </c>
      <c r="E230" s="183" t="s">
        <v>2526</v>
      </c>
      <c r="G230" s="183"/>
      <c r="H230" s="182">
        <v>43839</v>
      </c>
    </row>
    <row r="231" spans="1:8" x14ac:dyDescent="0.2">
      <c r="A231" s="190" t="s">
        <v>2256</v>
      </c>
      <c r="B231" s="179" t="s">
        <v>534</v>
      </c>
      <c r="C231" s="179" t="s">
        <v>539</v>
      </c>
      <c r="D231" s="176" t="s">
        <v>2299</v>
      </c>
      <c r="E231" s="179" t="s">
        <v>2526</v>
      </c>
      <c r="H231" s="182">
        <v>43889</v>
      </c>
    </row>
    <row r="232" spans="1:8" x14ac:dyDescent="0.2">
      <c r="A232" s="190" t="s">
        <v>2258</v>
      </c>
      <c r="B232" s="179" t="s">
        <v>534</v>
      </c>
      <c r="C232" s="179" t="s">
        <v>539</v>
      </c>
      <c r="D232" s="176" t="s">
        <v>2301</v>
      </c>
      <c r="E232" s="179" t="s">
        <v>2526</v>
      </c>
      <c r="F232" s="181"/>
      <c r="H232" s="182">
        <v>43889</v>
      </c>
    </row>
    <row r="233" spans="1:8" x14ac:dyDescent="0.2">
      <c r="A233" s="190" t="s">
        <v>2263</v>
      </c>
      <c r="B233" s="179" t="s">
        <v>534</v>
      </c>
      <c r="C233" s="179" t="s">
        <v>539</v>
      </c>
      <c r="D233" s="176" t="s">
        <v>2310</v>
      </c>
      <c r="E233" s="179" t="s">
        <v>2526</v>
      </c>
      <c r="F233" s="181"/>
      <c r="H233" s="182">
        <v>43889</v>
      </c>
    </row>
    <row r="234" spans="1:8" x14ac:dyDescent="0.2">
      <c r="A234" s="190" t="s">
        <v>173</v>
      </c>
      <c r="B234" s="179" t="s">
        <v>102</v>
      </c>
      <c r="C234" s="179" t="s">
        <v>1597</v>
      </c>
      <c r="D234" s="177" t="s">
        <v>174</v>
      </c>
      <c r="E234" s="183" t="s">
        <v>3573</v>
      </c>
      <c r="G234" s="183"/>
      <c r="H234" s="182">
        <v>43839</v>
      </c>
    </row>
    <row r="235" spans="1:8" x14ac:dyDescent="0.2">
      <c r="A235" s="190" t="s">
        <v>185</v>
      </c>
      <c r="B235" s="179" t="s">
        <v>102</v>
      </c>
      <c r="C235" s="179" t="s">
        <v>1597</v>
      </c>
      <c r="D235" s="177" t="s">
        <v>186</v>
      </c>
      <c r="E235" s="183" t="s">
        <v>3573</v>
      </c>
      <c r="G235" s="183"/>
      <c r="H235" s="182">
        <v>43839</v>
      </c>
    </row>
    <row r="236" spans="1:8" x14ac:dyDescent="0.2">
      <c r="A236" s="188" t="s">
        <v>1016</v>
      </c>
      <c r="B236" s="179" t="s">
        <v>534</v>
      </c>
      <c r="C236" s="179" t="s">
        <v>3376</v>
      </c>
      <c r="D236" s="177" t="s">
        <v>1017</v>
      </c>
      <c r="E236" s="179" t="s">
        <v>3574</v>
      </c>
      <c r="H236" s="182">
        <v>43866</v>
      </c>
    </row>
    <row r="238" spans="1:8" x14ac:dyDescent="0.2">
      <c r="A238" s="191" t="s">
        <v>1012</v>
      </c>
    </row>
    <row r="239" spans="1:8" x14ac:dyDescent="0.2">
      <c r="A239" s="192">
        <v>235</v>
      </c>
    </row>
    <row r="268" spans="1:7" x14ac:dyDescent="0.2">
      <c r="A268" s="176"/>
      <c r="G268" s="176"/>
    </row>
    <row r="269" spans="1:7" x14ac:dyDescent="0.2">
      <c r="A269" s="177"/>
      <c r="G269" s="177"/>
    </row>
    <row r="270" spans="1:7" x14ac:dyDescent="0.2">
      <c r="A270" s="176"/>
      <c r="G270" s="176"/>
    </row>
    <row r="271" spans="1:7" x14ac:dyDescent="0.2">
      <c r="A271" s="177"/>
      <c r="G271" s="177"/>
    </row>
    <row r="272" spans="1:7" x14ac:dyDescent="0.2">
      <c r="A272" s="176"/>
      <c r="G272" s="176"/>
    </row>
  </sheetData>
  <sortState xmlns:xlrd2="http://schemas.microsoft.com/office/spreadsheetml/2017/richdata2" ref="A2:H198">
    <sortCondition descending="1" ref="E1"/>
  </sortState>
  <conditionalFormatting sqref="A122">
    <cfRule type="duplicateValues" dxfId="274" priority="66"/>
  </conditionalFormatting>
  <conditionalFormatting sqref="A122">
    <cfRule type="duplicateValues" dxfId="273" priority="67"/>
  </conditionalFormatting>
  <conditionalFormatting sqref="A122">
    <cfRule type="duplicateValues" dxfId="272" priority="68"/>
  </conditionalFormatting>
  <conditionalFormatting sqref="A122">
    <cfRule type="duplicateValues" dxfId="271" priority="69"/>
  </conditionalFormatting>
  <conditionalFormatting sqref="A123">
    <cfRule type="duplicateValues" dxfId="270" priority="62"/>
  </conditionalFormatting>
  <conditionalFormatting sqref="A123">
    <cfRule type="duplicateValues" dxfId="269" priority="63"/>
  </conditionalFormatting>
  <conditionalFormatting sqref="A123">
    <cfRule type="duplicateValues" dxfId="268" priority="64"/>
  </conditionalFormatting>
  <conditionalFormatting sqref="A123">
    <cfRule type="duplicateValues" dxfId="267" priority="65"/>
  </conditionalFormatting>
  <conditionalFormatting sqref="A124:A128">
    <cfRule type="duplicateValues" dxfId="266" priority="58"/>
  </conditionalFormatting>
  <conditionalFormatting sqref="A124:A128">
    <cfRule type="duplicateValues" dxfId="265" priority="59"/>
  </conditionalFormatting>
  <conditionalFormatting sqref="A124:A128">
    <cfRule type="duplicateValues" dxfId="264" priority="60"/>
  </conditionalFormatting>
  <conditionalFormatting sqref="A124:A128">
    <cfRule type="duplicateValues" dxfId="263" priority="61"/>
  </conditionalFormatting>
  <conditionalFormatting sqref="A129:A130">
    <cfRule type="duplicateValues" dxfId="262" priority="50"/>
  </conditionalFormatting>
  <conditionalFormatting sqref="A129:A130">
    <cfRule type="duplicateValues" dxfId="261" priority="51"/>
  </conditionalFormatting>
  <conditionalFormatting sqref="A129:A130">
    <cfRule type="duplicateValues" dxfId="260" priority="52"/>
  </conditionalFormatting>
  <conditionalFormatting sqref="A129:A130">
    <cfRule type="duplicateValues" dxfId="259" priority="53"/>
  </conditionalFormatting>
  <conditionalFormatting sqref="A131:A132">
    <cfRule type="duplicateValues" dxfId="258" priority="46"/>
  </conditionalFormatting>
  <conditionalFormatting sqref="A131:A132">
    <cfRule type="duplicateValues" dxfId="257" priority="47"/>
  </conditionalFormatting>
  <conditionalFormatting sqref="A131:A132">
    <cfRule type="duplicateValues" dxfId="256" priority="48"/>
  </conditionalFormatting>
  <conditionalFormatting sqref="A131:A132">
    <cfRule type="duplicateValues" dxfId="255" priority="49"/>
  </conditionalFormatting>
  <conditionalFormatting sqref="A144:A175">
    <cfRule type="duplicateValues" dxfId="254" priority="98"/>
  </conditionalFormatting>
  <conditionalFormatting sqref="A144:A175">
    <cfRule type="duplicateValues" dxfId="253" priority="100"/>
  </conditionalFormatting>
  <conditionalFormatting sqref="A231">
    <cfRule type="duplicateValues" dxfId="252" priority="32"/>
  </conditionalFormatting>
  <conditionalFormatting sqref="A232">
    <cfRule type="duplicateValues" dxfId="251" priority="31"/>
  </conditionalFormatting>
  <conditionalFormatting sqref="A233">
    <cfRule type="duplicateValues" dxfId="250" priority="26"/>
  </conditionalFormatting>
  <conditionalFormatting sqref="A233">
    <cfRule type="duplicateValues" dxfId="249" priority="25"/>
  </conditionalFormatting>
  <conditionalFormatting sqref="A233">
    <cfRule type="duplicateValues" dxfId="248" priority="27"/>
  </conditionalFormatting>
  <conditionalFormatting sqref="A234">
    <cfRule type="duplicateValues" dxfId="247" priority="17"/>
  </conditionalFormatting>
  <conditionalFormatting sqref="A234">
    <cfRule type="duplicateValues" dxfId="246" priority="16"/>
  </conditionalFormatting>
  <conditionalFormatting sqref="A234">
    <cfRule type="duplicateValues" dxfId="245" priority="18"/>
  </conditionalFormatting>
  <conditionalFormatting sqref="A235">
    <cfRule type="duplicateValues" dxfId="244" priority="14"/>
  </conditionalFormatting>
  <conditionalFormatting sqref="A235">
    <cfRule type="duplicateValues" dxfId="243" priority="13"/>
  </conditionalFormatting>
  <conditionalFormatting sqref="A235">
    <cfRule type="duplicateValues" dxfId="242" priority="15"/>
  </conditionalFormatting>
  <conditionalFormatting sqref="A236">
    <cfRule type="duplicateValues" dxfId="241" priority="8"/>
  </conditionalFormatting>
  <conditionalFormatting sqref="A236">
    <cfRule type="duplicateValues" dxfId="240" priority="7"/>
  </conditionalFormatting>
  <conditionalFormatting sqref="A236">
    <cfRule type="duplicateValues" dxfId="239" priority="9"/>
  </conditionalFormatting>
  <conditionalFormatting sqref="A134:A143">
    <cfRule type="duplicateValues" dxfId="238" priority="771"/>
  </conditionalFormatting>
  <conditionalFormatting sqref="A134:A143">
    <cfRule type="duplicateValues" dxfId="237" priority="773"/>
  </conditionalFormatting>
  <hyperlinks>
    <hyperlink ref="D43" r:id="rId1" xr:uid="{00000000-0004-0000-0300-000000000000}"/>
    <hyperlink ref="D82" r:id="rId2" xr:uid="{00000000-0004-0000-0300-000001000000}"/>
    <hyperlink ref="D39" r:id="rId3" xr:uid="{00000000-0004-0000-0300-000002000000}"/>
    <hyperlink ref="D54" r:id="rId4" xr:uid="{00000000-0004-0000-0300-000003000000}"/>
    <hyperlink ref="D94" r:id="rId5" xr:uid="{00000000-0004-0000-0300-000004000000}"/>
    <hyperlink ref="D119" r:id="rId6" xr:uid="{00000000-0004-0000-0300-000005000000}"/>
    <hyperlink ref="D128" r:id="rId7" xr:uid="{00000000-0004-0000-0300-000006000000}"/>
    <hyperlink ref="D96" r:id="rId8" xr:uid="{00000000-0004-0000-0300-000007000000}"/>
    <hyperlink ref="D14" r:id="rId9" xr:uid="{00000000-0004-0000-0300-000008000000}"/>
    <hyperlink ref="D91" r:id="rId10" xr:uid="{00000000-0004-0000-0300-000009000000}"/>
    <hyperlink ref="D69" r:id="rId11" xr:uid="{00000000-0004-0000-0300-00000A000000}"/>
    <hyperlink ref="D50" r:id="rId12" xr:uid="{00000000-0004-0000-0300-00000B000000}"/>
    <hyperlink ref="D10" r:id="rId13" xr:uid="{00000000-0004-0000-0300-00000C000000}"/>
    <hyperlink ref="D121" r:id="rId14" xr:uid="{00000000-0004-0000-0300-00000D000000}"/>
    <hyperlink ref="D81" r:id="rId15" xr:uid="{00000000-0004-0000-0300-00000E000000}"/>
    <hyperlink ref="D42" r:id="rId16" xr:uid="{00000000-0004-0000-0300-00000F000000}"/>
    <hyperlink ref="D33" r:id="rId17" xr:uid="{00000000-0004-0000-0300-000010000000}"/>
    <hyperlink ref="D129" r:id="rId18" xr:uid="{00000000-0004-0000-0300-000011000000}"/>
    <hyperlink ref="D234" r:id="rId19" xr:uid="{00000000-0004-0000-0300-000012000000}"/>
    <hyperlink ref="D139" r:id="rId20" xr:uid="{00000000-0004-0000-0300-000013000000}"/>
    <hyperlink ref="D136" r:id="rId21" xr:uid="{00000000-0004-0000-0300-000014000000}"/>
    <hyperlink ref="D144" r:id="rId22" xr:uid="{00000000-0004-0000-0300-000015000000}"/>
    <hyperlink ref="D146" r:id="rId23" xr:uid="{00000000-0004-0000-0300-000016000000}"/>
    <hyperlink ref="D145" r:id="rId24" xr:uid="{00000000-0004-0000-0300-000017000000}"/>
    <hyperlink ref="D235" r:id="rId25" xr:uid="{00000000-0004-0000-0300-000018000000}"/>
    <hyperlink ref="D11" r:id="rId26" xr:uid="{00000000-0004-0000-0300-000019000000}"/>
    <hyperlink ref="D27" r:id="rId27" xr:uid="{00000000-0004-0000-0300-00001A000000}"/>
    <hyperlink ref="D172" r:id="rId28" xr:uid="{00000000-0004-0000-0300-00001B000000}"/>
    <hyperlink ref="D105" r:id="rId29" xr:uid="{00000000-0004-0000-0300-00001C000000}"/>
    <hyperlink ref="D230" r:id="rId30" xr:uid="{00000000-0004-0000-0300-00001D000000}"/>
    <hyperlink ref="D13" r:id="rId31" xr:uid="{00000000-0004-0000-0300-00001E000000}"/>
    <hyperlink ref="D176" r:id="rId32" xr:uid="{00000000-0004-0000-0300-00001F000000}"/>
    <hyperlink ref="D187" r:id="rId33" xr:uid="{00000000-0004-0000-0300-000020000000}"/>
    <hyperlink ref="D97" r:id="rId34" xr:uid="{00000000-0004-0000-0300-000021000000}"/>
    <hyperlink ref="D114" r:id="rId35" xr:uid="{00000000-0004-0000-0300-000022000000}"/>
    <hyperlink ref="D58" r:id="rId36" xr:uid="{00000000-0004-0000-0300-000023000000}"/>
    <hyperlink ref="D34" r:id="rId37" xr:uid="{00000000-0004-0000-0300-000024000000}"/>
    <hyperlink ref="D116" r:id="rId38" xr:uid="{00000000-0004-0000-0300-000025000000}"/>
    <hyperlink ref="D173" r:id="rId39" xr:uid="{00000000-0004-0000-0300-000026000000}"/>
    <hyperlink ref="D60" r:id="rId40" xr:uid="{00000000-0004-0000-0300-000027000000}"/>
    <hyperlink ref="D8" r:id="rId41" xr:uid="{00000000-0004-0000-0300-000028000000}"/>
    <hyperlink ref="D28" r:id="rId42" xr:uid="{00000000-0004-0000-0300-000029000000}"/>
    <hyperlink ref="D41" r:id="rId43" xr:uid="{00000000-0004-0000-0300-00002A000000}"/>
    <hyperlink ref="D63" r:id="rId44" xr:uid="{00000000-0004-0000-0300-00002B000000}"/>
    <hyperlink ref="D64" r:id="rId45" xr:uid="{00000000-0004-0000-0300-00002C000000}"/>
    <hyperlink ref="D65" r:id="rId46" xr:uid="{00000000-0004-0000-0300-00002D000000}"/>
    <hyperlink ref="D67" r:id="rId47" xr:uid="{00000000-0004-0000-0300-00002E000000}"/>
    <hyperlink ref="D75" r:id="rId48" xr:uid="{00000000-0004-0000-0300-00002F000000}"/>
    <hyperlink ref="D80" r:id="rId49" xr:uid="{00000000-0004-0000-0300-000030000000}"/>
    <hyperlink ref="D92" r:id="rId50" xr:uid="{00000000-0004-0000-0300-000031000000}"/>
    <hyperlink ref="D95" r:id="rId51" xr:uid="{00000000-0004-0000-0300-000032000000}"/>
    <hyperlink ref="D100" r:id="rId52" xr:uid="{00000000-0004-0000-0300-000033000000}"/>
    <hyperlink ref="D106" r:id="rId53" xr:uid="{00000000-0004-0000-0300-000034000000}"/>
    <hyperlink ref="D40" r:id="rId54" xr:uid="{00000000-0004-0000-0300-000035000000}"/>
    <hyperlink ref="D78" r:id="rId55" xr:uid="{00000000-0004-0000-0300-000036000000}"/>
    <hyperlink ref="D47" r:id="rId56" xr:uid="{00000000-0004-0000-0300-000037000000}"/>
    <hyperlink ref="D86" r:id="rId57" xr:uid="{00000000-0004-0000-0300-000038000000}"/>
    <hyperlink ref="D61" r:id="rId58" xr:uid="{00000000-0004-0000-0300-000039000000}"/>
    <hyperlink ref="D177" r:id="rId59" xr:uid="{00000000-0004-0000-0300-00003A000000}"/>
    <hyperlink ref="D12" r:id="rId60" xr:uid="{00000000-0004-0000-0300-00003B000000}"/>
    <hyperlink ref="D122" r:id="rId61" xr:uid="{00000000-0004-0000-0300-00003C000000}"/>
    <hyperlink ref="D68" r:id="rId62" xr:uid="{00000000-0004-0000-0300-00003D000000}"/>
    <hyperlink ref="D109" r:id="rId63" xr:uid="{00000000-0004-0000-0300-00003E000000}"/>
    <hyperlink ref="D185" r:id="rId64" xr:uid="{00000000-0004-0000-0300-00003F000000}"/>
    <hyperlink ref="D49" r:id="rId65" xr:uid="{00000000-0004-0000-0300-000040000000}"/>
    <hyperlink ref="D89" r:id="rId66" xr:uid="{00000000-0004-0000-0300-000041000000}"/>
    <hyperlink ref="D79" r:id="rId67" xr:uid="{00000000-0004-0000-0300-000042000000}"/>
    <hyperlink ref="D175" r:id="rId68" xr:uid="{00000000-0004-0000-0300-000043000000}"/>
    <hyperlink ref="D90" r:id="rId69" xr:uid="{00000000-0004-0000-0300-000044000000}"/>
    <hyperlink ref="D45" r:id="rId70" xr:uid="{00000000-0004-0000-0300-000045000000}"/>
    <hyperlink ref="D131" r:id="rId71" xr:uid="{00000000-0004-0000-0300-000046000000}"/>
    <hyperlink ref="D24" r:id="rId72" xr:uid="{00000000-0004-0000-0300-000047000000}"/>
    <hyperlink ref="D138" r:id="rId73" xr:uid="{00000000-0004-0000-0300-000048000000}"/>
    <hyperlink ref="D36" r:id="rId74" xr:uid="{00000000-0004-0000-0300-000049000000}"/>
    <hyperlink ref="D62" r:id="rId75" xr:uid="{00000000-0004-0000-0300-00004A000000}"/>
    <hyperlink ref="D48" r:id="rId76" xr:uid="{00000000-0004-0000-0300-00004B000000}"/>
    <hyperlink ref="D38" r:id="rId77" xr:uid="{00000000-0004-0000-0300-00004C000000}"/>
    <hyperlink ref="D30" r:id="rId78" xr:uid="{00000000-0004-0000-0300-00004D000000}"/>
    <hyperlink ref="D3" r:id="rId79" xr:uid="{00000000-0004-0000-0300-00004E000000}"/>
    <hyperlink ref="D31" r:id="rId80" xr:uid="{00000000-0004-0000-0300-00004F000000}"/>
    <hyperlink ref="D73" r:id="rId81" xr:uid="{00000000-0004-0000-0300-000050000000}"/>
    <hyperlink ref="D84" r:id="rId82" xr:uid="{00000000-0004-0000-0300-000051000000}"/>
    <hyperlink ref="D87" r:id="rId83" xr:uid="{00000000-0004-0000-0300-000052000000}"/>
    <hyperlink ref="D70" r:id="rId84" xr:uid="{00000000-0004-0000-0300-000054000000}"/>
    <hyperlink ref="D169" r:id="rId85" xr:uid="{00000000-0004-0000-0300-000055000000}"/>
    <hyperlink ref="D74" r:id="rId86" xr:uid="{00000000-0004-0000-0300-000056000000}"/>
    <hyperlink ref="D5" r:id="rId87" xr:uid="{00000000-0004-0000-0300-000057000000}"/>
    <hyperlink ref="D127" r:id="rId88" xr:uid="{00000000-0004-0000-0300-000058000000}"/>
    <hyperlink ref="D198" r:id="rId89" xr:uid="{00000000-0004-0000-0300-000059000000}"/>
    <hyperlink ref="D236" r:id="rId90" xr:uid="{00000000-0004-0000-0300-00005A000000}"/>
    <hyperlink ref="D110" r:id="rId91" xr:uid="{00000000-0004-0000-0300-00005B000000}"/>
    <hyperlink ref="D211" r:id="rId92" xr:uid="{00000000-0004-0000-0300-00005C000000}"/>
    <hyperlink ref="D213" r:id="rId93" xr:uid="{00000000-0004-0000-0300-00005D000000}"/>
    <hyperlink ref="D208" r:id="rId94" xr:uid="{00000000-0004-0000-0300-00005E000000}"/>
    <hyperlink ref="D219" r:id="rId95" xr:uid="{00000000-0004-0000-0300-00005F000000}"/>
    <hyperlink ref="D215" r:id="rId96" xr:uid="{00000000-0004-0000-0300-000060000000}"/>
    <hyperlink ref="D214" r:id="rId97" xr:uid="{00000000-0004-0000-0300-000061000000}"/>
    <hyperlink ref="D209" r:id="rId98" xr:uid="{00000000-0004-0000-0300-000062000000}"/>
    <hyperlink ref="D55" r:id="rId99" xr:uid="{00000000-0004-0000-0300-000063000000}"/>
    <hyperlink ref="D111" r:id="rId100" xr:uid="{00000000-0004-0000-0300-000064000000}"/>
    <hyperlink ref="D161" r:id="rId101" xr:uid="{00000000-0004-0000-0300-000065000000}"/>
    <hyperlink ref="D160" r:id="rId102" xr:uid="{00000000-0004-0000-0300-000066000000}"/>
    <hyperlink ref="D157" r:id="rId103" xr:uid="{00000000-0004-0000-0300-000067000000}"/>
    <hyperlink ref="D159" r:id="rId104" xr:uid="{00000000-0004-0000-0300-000068000000}"/>
    <hyperlink ref="D158" r:id="rId105" xr:uid="{00000000-0004-0000-0300-000069000000}"/>
    <hyperlink ref="D107" r:id="rId106" xr:uid="{00000000-0004-0000-0300-00006A000000}"/>
    <hyperlink ref="D156" r:id="rId107" xr:uid="{00000000-0004-0000-0300-00006B000000}"/>
    <hyperlink ref="D133" r:id="rId108" xr:uid="{00000000-0004-0000-0300-00006C000000}"/>
    <hyperlink ref="D141" r:id="rId109" xr:uid="{00000000-0004-0000-0300-00006D000000}"/>
    <hyperlink ref="D66" r:id="rId110" xr:uid="{00000000-0004-0000-0300-00006E000000}"/>
    <hyperlink ref="D143" r:id="rId111" xr:uid="{00000000-0004-0000-0300-00006F000000}"/>
    <hyperlink ref="D140" r:id="rId112" xr:uid="{00000000-0004-0000-0300-000070000000}"/>
    <hyperlink ref="D137" r:id="rId113" xr:uid="{00000000-0004-0000-0300-000071000000}"/>
    <hyperlink ref="D147" r:id="rId114" xr:uid="{00000000-0004-0000-0300-000072000000}"/>
    <hyperlink ref="D149" r:id="rId115" xr:uid="{00000000-0004-0000-0300-000073000000}"/>
    <hyperlink ref="D163" r:id="rId116" xr:uid="{00000000-0004-0000-0300-000074000000}"/>
    <hyperlink ref="D164" r:id="rId117" xr:uid="{00000000-0004-0000-0300-000075000000}"/>
    <hyperlink ref="D162" r:id="rId118" xr:uid="{00000000-0004-0000-0300-000076000000}"/>
    <hyperlink ref="D165" r:id="rId119" xr:uid="{00000000-0004-0000-0300-000077000000}"/>
    <hyperlink ref="D228" r:id="rId120" xr:uid="{00000000-0004-0000-0300-000078000000}"/>
    <hyperlink ref="D19" r:id="rId121" xr:uid="{00000000-0004-0000-0300-000079000000}"/>
    <hyperlink ref="D108" r:id="rId122" xr:uid="{00000000-0004-0000-0300-00007A000000}"/>
    <hyperlink ref="D93" r:id="rId123" xr:uid="{00000000-0004-0000-0300-00007B000000}"/>
    <hyperlink ref="D113" r:id="rId124" xr:uid="{00000000-0004-0000-0300-00007C000000}"/>
    <hyperlink ref="D2" r:id="rId125" xr:uid="{00000000-0004-0000-0300-00007F000000}"/>
    <hyperlink ref="D134" r:id="rId126" xr:uid="{00000000-0004-0000-0300-000080000000}"/>
    <hyperlink ref="D9" r:id="rId127" xr:uid="{00000000-0004-0000-0300-000081000000}"/>
    <hyperlink ref="D15" r:id="rId128" xr:uid="{00000000-0004-0000-0300-000082000000}"/>
    <hyperlink ref="D16" r:id="rId129" xr:uid="{00000000-0004-0000-0300-000083000000}"/>
    <hyperlink ref="D166" r:id="rId130" xr:uid="{00000000-0004-0000-0300-000084000000}"/>
    <hyperlink ref="D18" r:id="rId131" xr:uid="{00000000-0004-0000-0300-000085000000}"/>
    <hyperlink ref="D20" r:id="rId132" xr:uid="{00000000-0004-0000-0300-000086000000}"/>
    <hyperlink ref="D21" r:id="rId133" xr:uid="{00000000-0004-0000-0300-000087000000}"/>
    <hyperlink ref="D22" r:id="rId134" xr:uid="{00000000-0004-0000-0300-000088000000}"/>
    <hyperlink ref="D26" r:id="rId135" xr:uid="{00000000-0004-0000-0300-000089000000}"/>
    <hyperlink ref="D29" r:id="rId136" xr:uid="{00000000-0004-0000-0300-00008A000000}"/>
    <hyperlink ref="D168" r:id="rId137" xr:uid="{00000000-0004-0000-0300-00008B000000}"/>
    <hyperlink ref="D32" r:id="rId138" xr:uid="{00000000-0004-0000-0300-00008C000000}"/>
    <hyperlink ref="D35" r:id="rId139" xr:uid="{00000000-0004-0000-0300-00008D000000}"/>
    <hyperlink ref="D46" r:id="rId140" xr:uid="{00000000-0004-0000-0300-00008E000000}"/>
    <hyperlink ref="D223" r:id="rId141" xr:uid="{00000000-0004-0000-0300-00008F000000}"/>
    <hyperlink ref="D229" r:id="rId142" xr:uid="{00000000-0004-0000-0300-000090000000}"/>
    <hyperlink ref="D180" r:id="rId143" xr:uid="{00000000-0004-0000-0300-000091000000}"/>
    <hyperlink ref="D59" r:id="rId144" xr:uid="{00000000-0004-0000-0300-000092000000}"/>
    <hyperlink ref="D231" r:id="rId145" xr:uid="{00000000-0004-0000-0300-000093000000}"/>
    <hyperlink ref="D181" r:id="rId146" xr:uid="{00000000-0004-0000-0300-000095000000}"/>
    <hyperlink ref="D72" r:id="rId147" xr:uid="{00000000-0004-0000-0300-000096000000}"/>
    <hyperlink ref="D183" r:id="rId148" xr:uid="{00000000-0004-0000-0300-000098000000}"/>
    <hyperlink ref="D17" r:id="rId149" xr:uid="{00000000-0004-0000-0300-000099000000}"/>
    <hyperlink ref="D76" r:id="rId150" xr:uid="{00000000-0004-0000-0300-00009A000000}"/>
    <hyperlink ref="D124" r:id="rId151" xr:uid="{00000000-0004-0000-0300-00009B000000}"/>
    <hyperlink ref="D233" r:id="rId152" xr:uid="{00000000-0004-0000-0300-00009C000000}"/>
    <hyperlink ref="D152" r:id="rId153" xr:uid="{00000000-0004-0000-0300-00009D000000}"/>
    <hyperlink ref="D125" r:id="rId154" xr:uid="{00000000-0004-0000-0300-00009E000000}"/>
    <hyperlink ref="D126" r:id="rId155" xr:uid="{00000000-0004-0000-0300-00009F000000}"/>
    <hyperlink ref="D153" r:id="rId156" xr:uid="{00000000-0004-0000-0300-0000A0000000}"/>
    <hyperlink ref="D154" r:id="rId157" xr:uid="{00000000-0004-0000-0300-0000A1000000}"/>
    <hyperlink ref="D155" r:id="rId158" xr:uid="{00000000-0004-0000-0300-0000A2000000}"/>
    <hyperlink ref="D132" r:id="rId159" xr:uid="{00000000-0004-0000-0300-0000A3000000}"/>
    <hyperlink ref="D186" r:id="rId160" xr:uid="{00000000-0004-0000-0300-0000A4000000}"/>
    <hyperlink ref="D98" r:id="rId161" xr:uid="{00000000-0004-0000-0300-0000A5000000}"/>
    <hyperlink ref="D103" r:id="rId162" xr:uid="{00000000-0004-0000-0300-0000A6000000}"/>
    <hyperlink ref="D189" r:id="rId163" xr:uid="{00000000-0004-0000-0300-0000A7000000}"/>
    <hyperlink ref="D193" r:id="rId164" xr:uid="{00000000-0004-0000-0300-0000A9000000}"/>
    <hyperlink ref="D150" r:id="rId165" xr:uid="{00000000-0004-0000-0300-0000AA000000}"/>
    <hyperlink ref="D130" r:id="rId166" xr:uid="{00000000-0004-0000-0300-0000AB000000}"/>
    <hyperlink ref="D194" r:id="rId167" xr:uid="{00000000-0004-0000-0300-0000AC000000}"/>
    <hyperlink ref="D44" r:id="rId168" xr:uid="{00000000-0004-0000-0300-0000AD000000}"/>
    <hyperlink ref="D142" r:id="rId169" xr:uid="{00000000-0004-0000-0300-0000AE000000}"/>
    <hyperlink ref="D37" r:id="rId170" xr:uid="{00000000-0004-0000-0300-0000AF000000}"/>
    <hyperlink ref="D120" r:id="rId171" xr:uid="{00000000-0004-0000-0300-0000B0000000}"/>
    <hyperlink ref="D151" r:id="rId172" xr:uid="{00000000-0004-0000-0300-0000B1000000}"/>
    <hyperlink ref="D232" r:id="rId173" xr:uid="{00000000-0004-0000-0300-0000B2000000}"/>
    <hyperlink ref="D71" r:id="rId174" xr:uid="{00000000-0004-0000-0300-0000B3000000}"/>
    <hyperlink ref="D190" r:id="rId175" xr:uid="{00000000-0004-0000-0300-0000B4000000}"/>
    <hyperlink ref="D148" r:id="rId176" xr:uid="{00000000-0004-0000-0300-0000B5000000}"/>
    <hyperlink ref="D118" r:id="rId177" xr:uid="{00000000-0004-0000-0300-0000B6000000}"/>
    <hyperlink ref="D188" r:id="rId178" xr:uid="{00000000-0004-0000-0300-0000B7000000}"/>
    <hyperlink ref="D171" r:id="rId179" xr:uid="{00000000-0004-0000-0300-0000B8000000}"/>
    <hyperlink ref="D77" r:id="rId180" xr:uid="{00000000-0004-0000-0300-0000B9000000}"/>
    <hyperlink ref="D184" r:id="rId181" xr:uid="{00000000-0004-0000-0300-0000BA000000}"/>
    <hyperlink ref="D51" r:id="rId182" xr:uid="{00000000-0004-0000-0300-0000BB000000}"/>
    <hyperlink ref="D178" r:id="rId183" xr:uid="{00000000-0004-0000-0300-0000BC000000}"/>
    <hyperlink ref="D170" r:id="rId184" xr:uid="{00000000-0004-0000-0300-0000BD000000}"/>
    <hyperlink ref="D85" r:id="rId185" xr:uid="{00000000-0004-0000-0300-0000BE000000}"/>
    <hyperlink ref="D102" r:id="rId186" xr:uid="{00000000-0004-0000-0300-0000BF000000}"/>
    <hyperlink ref="D216" r:id="rId187" xr:uid="{00000000-0004-0000-0300-0000C1000000}"/>
    <hyperlink ref="D212" r:id="rId188" xr:uid="{00000000-0004-0000-0300-0000C2000000}"/>
    <hyperlink ref="D210" r:id="rId189" xr:uid="{00000000-0004-0000-0300-0000C3000000}"/>
    <hyperlink ref="D57" r:id="rId190" xr:uid="{00000000-0004-0000-0300-0000C4000000}"/>
    <hyperlink ref="D56" r:id="rId191" xr:uid="{00000000-0004-0000-0300-0000C5000000}"/>
    <hyperlink ref="D99" r:id="rId192" xr:uid="{00000000-0004-0000-0300-0000C6000000}"/>
    <hyperlink ref="D101" r:id="rId193" xr:uid="{00000000-0004-0000-0300-0000C7000000}"/>
    <hyperlink ref="D83" r:id="rId194" xr:uid="{00000000-0004-0000-0300-0000C8000000}"/>
    <hyperlink ref="D199" r:id="rId195" xr:uid="{00000000-0004-0000-0300-0000C9000000}"/>
    <hyperlink ref="D167" r:id="rId196" xr:uid="{00000000-0004-0000-0300-0000CA000000}"/>
    <hyperlink ref="D200" r:id="rId197" xr:uid="{00000000-0004-0000-0300-0000CB000000}"/>
    <hyperlink ref="D202" r:id="rId198" xr:uid="{00000000-0004-0000-0300-0000CC000000}"/>
    <hyperlink ref="D203" r:id="rId199" xr:uid="{00000000-0004-0000-0300-0000CD000000}"/>
    <hyperlink ref="D207" r:id="rId200" xr:uid="{00000000-0004-0000-0300-0000CE000000}"/>
    <hyperlink ref="D204" r:id="rId201" xr:uid="{00000000-0004-0000-0300-0000CF000000}"/>
    <hyperlink ref="D205" r:id="rId202" xr:uid="{00000000-0004-0000-0300-0000D0000000}"/>
    <hyperlink ref="D206" r:id="rId203" xr:uid="{00000000-0004-0000-0300-0000D1000000}"/>
    <hyperlink ref="D112" r:id="rId204" xr:uid="{00000000-0004-0000-0300-0000D2000000}"/>
    <hyperlink ref="D196" r:id="rId205" xr:uid="{00000000-0004-0000-0300-0000D3000000}"/>
    <hyperlink ref="D52" r:id="rId206" xr:uid="{00000000-0004-0000-0300-0000D4000000}"/>
    <hyperlink ref="D6" r:id="rId207" xr:uid="{00000000-0004-0000-0300-0000D5000000}"/>
    <hyperlink ref="D4" r:id="rId208" xr:uid="{00000000-0004-0000-0300-0000D6000000}"/>
    <hyperlink ref="D115" r:id="rId209" xr:uid="{00000000-0004-0000-0300-0000D7000000}"/>
    <hyperlink ref="D7" r:id="rId210" xr:uid="{00000000-0004-0000-0300-0000D8000000}"/>
    <hyperlink ref="D117" r:id="rId211" xr:uid="{00000000-0004-0000-0300-0000DA000000}"/>
    <hyperlink ref="D174" r:id="rId212" xr:uid="{00000000-0004-0000-0300-0000DB000000}"/>
    <hyperlink ref="D192" r:id="rId213" xr:uid="{00000000-0004-0000-0300-0000DC000000}"/>
    <hyperlink ref="D222" r:id="rId214" xr:uid="{00000000-0004-0000-0300-0000DD000000}"/>
    <hyperlink ref="D221" r:id="rId215" xr:uid="{00000000-0004-0000-0300-0000DE000000}"/>
    <hyperlink ref="D197" r:id="rId216" xr:uid="{00000000-0004-0000-0300-0000DF000000}"/>
    <hyperlink ref="D179" r:id="rId217" xr:uid="{00000000-0004-0000-0300-0000E0000000}"/>
    <hyperlink ref="D182" r:id="rId218" xr:uid="{00000000-0004-0000-0300-0000E1000000}"/>
    <hyperlink ref="D195" r:id="rId219" xr:uid="{00000000-0004-0000-0300-0000E2000000}"/>
    <hyperlink ref="D25" r:id="rId220" xr:uid="{00000000-0004-0000-0300-0000E3000000}"/>
    <hyperlink ref="D53" r:id="rId221" xr:uid="{00000000-0004-0000-0300-0000E4000000}"/>
    <hyperlink ref="D88" r:id="rId222" xr:uid="{00000000-0004-0000-0300-0000E5000000}"/>
    <hyperlink ref="D104" r:id="rId223" xr:uid="{00000000-0004-0000-0300-0000E6000000}"/>
    <hyperlink ref="D123" r:id="rId224" xr:uid="{00000000-0004-0000-0300-000094000000}"/>
  </hyperlinks>
  <pageMargins left="0.7" right="0.7" top="0.75" bottom="0.75" header="0.3" footer="0.3"/>
  <tableParts count="1">
    <tablePart r:id="rId22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EW142"/>
  <sheetViews>
    <sheetView zoomScaleNormal="100" workbookViewId="0">
      <pane xSplit="1" ySplit="3" topLeftCell="B4" activePane="bottomRight" state="frozen"/>
      <selection activeCell="E35" sqref="E35"/>
      <selection pane="topRight" activeCell="E35" sqref="E35"/>
      <selection pane="bottomLeft" activeCell="E35" sqref="E35"/>
      <selection pane="bottomRight" activeCell="A2" sqref="A2:A3"/>
    </sheetView>
  </sheetViews>
  <sheetFormatPr baseColWidth="10" defaultColWidth="10.83203125" defaultRowHeight="16" x14ac:dyDescent="0.2"/>
  <cols>
    <col min="1" max="1" width="30.1640625" style="16" customWidth="1"/>
    <col min="2" max="2" width="30.1640625" style="24" customWidth="1"/>
    <col min="3" max="3" width="29.5" style="24" customWidth="1"/>
    <col min="4" max="7" width="20.33203125" style="24" customWidth="1"/>
    <col min="8" max="13" width="20" style="24" customWidth="1"/>
    <col min="14" max="14" width="21.1640625" style="24" bestFit="1" customWidth="1"/>
    <col min="15" max="16" width="13.5" style="24" customWidth="1"/>
    <col min="17" max="17" width="19.83203125" style="24" customWidth="1"/>
    <col min="18" max="18" width="20.1640625" style="24" customWidth="1"/>
    <col min="19" max="19" width="20" style="24" customWidth="1"/>
    <col min="20" max="20" width="124.5" style="24" bestFit="1" customWidth="1"/>
    <col min="21" max="21" width="85.6640625" style="24" bestFit="1" customWidth="1"/>
    <col min="22" max="22" width="196.33203125" style="24" customWidth="1"/>
    <col min="23" max="23" width="58.33203125" style="24" customWidth="1"/>
    <col min="24" max="24" width="19.5" style="24" customWidth="1"/>
    <col min="25" max="25" width="25" style="24" customWidth="1"/>
    <col min="26" max="26" width="19.5" style="24" customWidth="1"/>
    <col min="27" max="27" width="20.1640625" style="24" customWidth="1"/>
    <col min="28" max="28" width="19.5" style="24" customWidth="1"/>
    <col min="29" max="29" width="19" style="24" customWidth="1"/>
    <col min="30" max="30" width="21.33203125" style="24" customWidth="1"/>
    <col min="31" max="36" width="19.5" style="24" customWidth="1"/>
    <col min="37" max="37" width="22.1640625" style="24" customWidth="1"/>
    <col min="38" max="43" width="19.5" style="24" customWidth="1"/>
    <col min="44" max="44" width="20.6640625" style="24" customWidth="1"/>
    <col min="45" max="45" width="31" style="24" customWidth="1"/>
    <col min="46" max="46" width="64" style="24" bestFit="1" customWidth="1"/>
    <col min="47" max="47" width="59.1640625" style="24" bestFit="1" customWidth="1"/>
    <col min="48" max="48" width="11.1640625" style="24" customWidth="1"/>
    <col min="49" max="52" width="11.83203125" style="24" customWidth="1"/>
    <col min="53" max="53" width="14.33203125" style="24" customWidth="1"/>
    <col min="54" max="55" width="19" style="24" customWidth="1"/>
    <col min="56" max="57" width="11.83203125" style="24" customWidth="1"/>
    <col min="58" max="58" width="13.6640625" style="24" customWidth="1"/>
    <col min="59" max="59" width="11.5" style="24" customWidth="1"/>
    <col min="60" max="60" width="11.83203125" style="24" customWidth="1"/>
    <col min="61" max="61" width="14" style="24" bestFit="1" customWidth="1"/>
    <col min="62" max="62" width="11.83203125" style="24" customWidth="1"/>
    <col min="63" max="63" width="21" style="24" customWidth="1"/>
    <col min="64" max="64" width="16.83203125" style="24" customWidth="1"/>
    <col min="65" max="65" width="17.5" style="24" customWidth="1"/>
    <col min="66" max="67" width="11.83203125" style="24" customWidth="1"/>
    <col min="68" max="68" width="17.83203125" style="24" customWidth="1"/>
    <col min="69" max="69" width="11.83203125" style="24" customWidth="1"/>
    <col min="70" max="70" width="17" style="24" customWidth="1"/>
    <col min="71" max="71" width="14.83203125" style="24" customWidth="1"/>
    <col min="72" max="78" width="13.83203125" style="137" customWidth="1"/>
    <col min="79" max="79" width="19.1640625" style="24" customWidth="1"/>
    <col min="80" max="80" width="17" style="24" customWidth="1"/>
    <col min="81" max="81" width="15.5" style="24" customWidth="1"/>
    <col min="82" max="82" width="43.5" style="24" customWidth="1"/>
    <col min="83" max="83" width="10.83203125" style="24"/>
    <col min="84" max="16384" width="10.83203125" style="18"/>
  </cols>
  <sheetData>
    <row r="1" spans="1:82 16377:16377" s="41" customFormat="1" ht="35" customHeight="1" x14ac:dyDescent="0.2">
      <c r="A1" s="256" t="s">
        <v>20</v>
      </c>
      <c r="B1" s="256"/>
      <c r="C1" s="256"/>
      <c r="D1" s="256"/>
      <c r="E1" s="256"/>
      <c r="F1" s="256"/>
      <c r="G1" s="256"/>
      <c r="H1" s="256"/>
      <c r="I1" s="256"/>
      <c r="J1" s="256"/>
      <c r="K1" s="256"/>
      <c r="L1" s="256"/>
      <c r="M1" s="256"/>
      <c r="N1" s="256"/>
      <c r="O1" s="256"/>
      <c r="P1" s="256"/>
      <c r="Q1" s="256"/>
      <c r="R1" s="256"/>
      <c r="S1" s="257"/>
      <c r="T1" s="253" t="s">
        <v>21</v>
      </c>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5"/>
      <c r="AS1" s="258" t="s">
        <v>22</v>
      </c>
      <c r="AT1" s="259"/>
      <c r="AU1" s="260"/>
      <c r="AV1" s="285" t="s">
        <v>1007</v>
      </c>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3"/>
      <c r="CB1" s="283"/>
      <c r="CC1" s="284"/>
      <c r="CD1" s="66"/>
    </row>
    <row r="2" spans="1:82 16377:16377" s="33" customFormat="1" ht="29" customHeight="1" x14ac:dyDescent="0.2">
      <c r="A2" s="271" t="s">
        <v>0</v>
      </c>
      <c r="B2" s="261" t="s">
        <v>11</v>
      </c>
      <c r="C2" s="261" t="s">
        <v>12</v>
      </c>
      <c r="D2" s="273" t="s">
        <v>541</v>
      </c>
      <c r="E2" s="274"/>
      <c r="F2" s="274"/>
      <c r="G2" s="274"/>
      <c r="H2" s="274"/>
      <c r="I2" s="274"/>
      <c r="J2" s="274"/>
      <c r="K2" s="274"/>
      <c r="L2" s="274"/>
      <c r="M2" s="274"/>
      <c r="N2" s="274" t="s">
        <v>13</v>
      </c>
      <c r="O2" s="274"/>
      <c r="P2" s="274"/>
      <c r="Q2" s="274"/>
      <c r="R2" s="261" t="s">
        <v>14</v>
      </c>
      <c r="S2" s="263" t="s">
        <v>32</v>
      </c>
      <c r="T2" s="275" t="s">
        <v>16</v>
      </c>
      <c r="U2" s="248" t="s">
        <v>15</v>
      </c>
      <c r="V2" s="248" t="s">
        <v>17</v>
      </c>
      <c r="W2" s="246" t="s">
        <v>648</v>
      </c>
      <c r="X2" s="250" t="s">
        <v>34</v>
      </c>
      <c r="Y2" s="251"/>
      <c r="Z2" s="251"/>
      <c r="AA2" s="251"/>
      <c r="AB2" s="251"/>
      <c r="AC2" s="251"/>
      <c r="AD2" s="251"/>
      <c r="AE2" s="251"/>
      <c r="AF2" s="251"/>
      <c r="AG2" s="251"/>
      <c r="AH2" s="251"/>
      <c r="AI2" s="251"/>
      <c r="AJ2" s="251"/>
      <c r="AK2" s="251"/>
      <c r="AL2" s="251"/>
      <c r="AM2" s="251"/>
      <c r="AN2" s="251"/>
      <c r="AO2" s="251"/>
      <c r="AP2" s="251"/>
      <c r="AQ2" s="251"/>
      <c r="AR2" s="252"/>
      <c r="AS2" s="265" t="s">
        <v>596</v>
      </c>
      <c r="AT2" s="267" t="s">
        <v>3080</v>
      </c>
      <c r="AU2" s="269" t="s">
        <v>3494</v>
      </c>
      <c r="AV2" s="277" t="s">
        <v>529</v>
      </c>
      <c r="AW2" s="277"/>
      <c r="AX2" s="277"/>
      <c r="AY2" s="277"/>
      <c r="AZ2" s="277"/>
      <c r="BA2" s="287" t="s">
        <v>38</v>
      </c>
      <c r="BB2" s="287"/>
      <c r="BC2" s="287"/>
      <c r="BD2" s="287"/>
      <c r="BE2" s="287"/>
      <c r="BF2" s="287"/>
      <c r="BG2" s="287"/>
      <c r="BH2" s="287"/>
      <c r="BI2" s="287"/>
      <c r="BJ2" s="287"/>
      <c r="BK2" s="287"/>
      <c r="BL2" s="287"/>
      <c r="BM2" s="287"/>
      <c r="BN2" s="287"/>
      <c r="BO2" s="287"/>
      <c r="BP2" s="287"/>
      <c r="BQ2" s="287"/>
      <c r="BR2" s="287"/>
      <c r="BS2" s="287"/>
      <c r="BT2" s="280" t="s">
        <v>18</v>
      </c>
      <c r="BU2" s="280"/>
      <c r="BV2" s="280"/>
      <c r="BW2" s="280"/>
      <c r="BX2" s="280"/>
      <c r="BY2" s="280"/>
      <c r="BZ2" s="280"/>
      <c r="CA2" s="281" t="s">
        <v>64</v>
      </c>
      <c r="CB2" s="278" t="s">
        <v>65</v>
      </c>
      <c r="CC2" s="278" t="s">
        <v>66</v>
      </c>
      <c r="CD2" s="51"/>
    </row>
    <row r="3" spans="1:82 16377:16377" s="58" customFormat="1" ht="46" customHeight="1" x14ac:dyDescent="0.2">
      <c r="A3" s="262"/>
      <c r="B3" s="272"/>
      <c r="C3" s="272"/>
      <c r="D3" s="59" t="s">
        <v>534</v>
      </c>
      <c r="E3" s="60" t="s">
        <v>536</v>
      </c>
      <c r="F3" s="60" t="s">
        <v>535</v>
      </c>
      <c r="G3" s="60" t="s">
        <v>553</v>
      </c>
      <c r="H3" s="60" t="s">
        <v>542</v>
      </c>
      <c r="I3" s="60" t="s">
        <v>2437</v>
      </c>
      <c r="J3" s="60" t="s">
        <v>1950</v>
      </c>
      <c r="K3" s="60" t="s">
        <v>539</v>
      </c>
      <c r="L3" s="60" t="s">
        <v>3641</v>
      </c>
      <c r="M3" s="83" t="s">
        <v>3640</v>
      </c>
      <c r="N3" s="60" t="s">
        <v>223</v>
      </c>
      <c r="O3" s="52" t="s">
        <v>226</v>
      </c>
      <c r="P3" s="52" t="s">
        <v>224</v>
      </c>
      <c r="Q3" s="90" t="s">
        <v>3362</v>
      </c>
      <c r="R3" s="262"/>
      <c r="S3" s="264"/>
      <c r="T3" s="276"/>
      <c r="U3" s="249"/>
      <c r="V3" s="249"/>
      <c r="W3" s="247"/>
      <c r="X3" s="107" t="s">
        <v>1007</v>
      </c>
      <c r="Y3" s="54" t="s">
        <v>2669</v>
      </c>
      <c r="Z3" s="54" t="s">
        <v>1987</v>
      </c>
      <c r="AA3" s="54" t="s">
        <v>2671</v>
      </c>
      <c r="AB3" s="54" t="s">
        <v>1125</v>
      </c>
      <c r="AC3" s="54" t="s">
        <v>2046</v>
      </c>
      <c r="AD3" s="54" t="s">
        <v>1988</v>
      </c>
      <c r="AE3" s="54" t="s">
        <v>1010</v>
      </c>
      <c r="AF3" s="69" t="s">
        <v>2817</v>
      </c>
      <c r="AG3" s="54" t="s">
        <v>1008</v>
      </c>
      <c r="AH3" s="54" t="s">
        <v>1005</v>
      </c>
      <c r="AI3" s="54" t="s">
        <v>2169</v>
      </c>
      <c r="AJ3" s="54" t="s">
        <v>1011</v>
      </c>
      <c r="AK3" s="54" t="s">
        <v>1989</v>
      </c>
      <c r="AL3" s="54" t="s">
        <v>1006</v>
      </c>
      <c r="AM3" s="54" t="s">
        <v>2164</v>
      </c>
      <c r="AN3" s="54" t="s">
        <v>2048</v>
      </c>
      <c r="AO3" s="54" t="s">
        <v>1009</v>
      </c>
      <c r="AP3" s="54" t="s">
        <v>3502</v>
      </c>
      <c r="AQ3" s="54" t="s">
        <v>3081</v>
      </c>
      <c r="AR3" s="55" t="s">
        <v>102</v>
      </c>
      <c r="AS3" s="266"/>
      <c r="AT3" s="268"/>
      <c r="AU3" s="270"/>
      <c r="AV3" s="63" t="s">
        <v>1720</v>
      </c>
      <c r="AW3" s="64" t="s">
        <v>530</v>
      </c>
      <c r="AX3" s="64" t="s">
        <v>531</v>
      </c>
      <c r="AY3" s="64" t="s">
        <v>1413</v>
      </c>
      <c r="AZ3" s="65" t="s">
        <v>548</v>
      </c>
      <c r="BA3" s="63" t="s">
        <v>1398</v>
      </c>
      <c r="BB3" s="64" t="s">
        <v>3495</v>
      </c>
      <c r="BC3" s="64" t="s">
        <v>2167</v>
      </c>
      <c r="BD3" s="64" t="s">
        <v>42</v>
      </c>
      <c r="BE3" s="64" t="s">
        <v>3496</v>
      </c>
      <c r="BF3" s="64" t="s">
        <v>645</v>
      </c>
      <c r="BG3" s="64" t="s">
        <v>1400</v>
      </c>
      <c r="BH3" s="64" t="s">
        <v>1399</v>
      </c>
      <c r="BI3" s="64" t="s">
        <v>641</v>
      </c>
      <c r="BJ3" s="64" t="s">
        <v>533</v>
      </c>
      <c r="BK3" s="64" t="s">
        <v>948</v>
      </c>
      <c r="BL3" s="64" t="s">
        <v>640</v>
      </c>
      <c r="BM3" s="64" t="s">
        <v>644</v>
      </c>
      <c r="BN3" s="64" t="s">
        <v>643</v>
      </c>
      <c r="BO3" s="64" t="s">
        <v>1013</v>
      </c>
      <c r="BP3" s="64" t="s">
        <v>3154</v>
      </c>
      <c r="BQ3" s="64" t="s">
        <v>532</v>
      </c>
      <c r="BR3" s="64" t="s">
        <v>3351</v>
      </c>
      <c r="BS3" s="65" t="s">
        <v>642</v>
      </c>
      <c r="BT3" s="139" t="s">
        <v>227</v>
      </c>
      <c r="BU3" s="140" t="s">
        <v>228</v>
      </c>
      <c r="BV3" s="140" t="s">
        <v>229</v>
      </c>
      <c r="BW3" s="140" t="s">
        <v>3354</v>
      </c>
      <c r="BX3" s="140" t="s">
        <v>4606</v>
      </c>
      <c r="BY3" s="140" t="s">
        <v>232</v>
      </c>
      <c r="BZ3" s="128" t="s">
        <v>231</v>
      </c>
      <c r="CA3" s="282"/>
      <c r="CB3" s="279"/>
      <c r="CC3" s="279"/>
      <c r="CD3" s="57"/>
    </row>
    <row r="4" spans="1:82 16377:16377" s="13" customFormat="1" ht="21" customHeight="1" thickBot="1" x14ac:dyDescent="0.25">
      <c r="A4" s="29" t="s">
        <v>199</v>
      </c>
      <c r="B4" s="29"/>
      <c r="C4" s="29"/>
      <c r="D4" s="29"/>
      <c r="E4" s="29"/>
      <c r="F4" s="29"/>
      <c r="G4" s="29"/>
      <c r="H4" s="29"/>
      <c r="I4" s="29"/>
      <c r="J4" s="29"/>
      <c r="K4" s="29"/>
      <c r="L4" s="29"/>
      <c r="M4" s="29"/>
      <c r="N4" s="29"/>
      <c r="O4" s="29"/>
      <c r="P4" s="29"/>
      <c r="Q4" s="29"/>
      <c r="R4" s="29"/>
      <c r="S4" s="29"/>
      <c r="T4" s="106"/>
      <c r="U4" s="29"/>
      <c r="V4" s="29"/>
      <c r="W4" s="29"/>
      <c r="X4" s="106"/>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129"/>
      <c r="BU4" s="129"/>
      <c r="BV4" s="129"/>
      <c r="BW4" s="129"/>
      <c r="BX4" s="129"/>
      <c r="BY4" s="129"/>
      <c r="BZ4" s="129"/>
      <c r="CA4" s="29"/>
      <c r="CB4" s="30"/>
      <c r="CC4" s="36"/>
      <c r="CD4" s="31"/>
    </row>
    <row r="5" spans="1:82 16377:16377" s="27" customFormat="1" ht="86" customHeight="1" x14ac:dyDescent="0.2">
      <c r="A5" s="5" t="s">
        <v>2238</v>
      </c>
      <c r="B5" s="37" t="s">
        <v>2328</v>
      </c>
      <c r="C5" s="37" t="s">
        <v>2329</v>
      </c>
      <c r="D5" s="27">
        <v>1</v>
      </c>
      <c r="G5" s="38"/>
      <c r="J5" s="27">
        <v>1</v>
      </c>
      <c r="M5" s="76"/>
      <c r="Q5" s="76"/>
      <c r="R5" s="37" t="s">
        <v>49</v>
      </c>
      <c r="S5" s="23" t="s">
        <v>2330</v>
      </c>
      <c r="T5" s="75" t="s">
        <v>2331</v>
      </c>
      <c r="U5" s="77" t="s">
        <v>39</v>
      </c>
      <c r="V5" s="25" t="s">
        <v>39</v>
      </c>
      <c r="W5" s="76" t="s">
        <v>2332</v>
      </c>
      <c r="X5" s="77"/>
      <c r="Y5" s="77"/>
      <c r="Z5" s="77"/>
      <c r="AA5" s="77">
        <v>1</v>
      </c>
      <c r="AB5" s="77">
        <v>1</v>
      </c>
      <c r="AC5" s="77"/>
      <c r="AD5" s="77"/>
      <c r="AE5" s="77"/>
      <c r="AF5" s="77"/>
      <c r="AG5" s="77"/>
      <c r="AH5" s="77"/>
      <c r="AI5" s="77">
        <v>1</v>
      </c>
      <c r="AJ5" s="77"/>
      <c r="AK5" s="77"/>
      <c r="AL5" s="77"/>
      <c r="AM5" s="77"/>
      <c r="AN5" s="77"/>
      <c r="AO5" s="77"/>
      <c r="AP5" s="77"/>
      <c r="AQ5" s="77"/>
      <c r="AR5" s="76"/>
      <c r="AS5" s="77" t="s">
        <v>37</v>
      </c>
      <c r="AT5" s="38" t="s">
        <v>3763</v>
      </c>
      <c r="AU5" s="76" t="s">
        <v>49</v>
      </c>
      <c r="AV5" s="27">
        <v>1</v>
      </c>
      <c r="AW5" s="27">
        <v>1</v>
      </c>
      <c r="AX5" s="27">
        <v>1</v>
      </c>
      <c r="AZ5" s="76"/>
      <c r="BE5" s="27">
        <v>1</v>
      </c>
      <c r="BH5" s="27">
        <v>1</v>
      </c>
      <c r="BR5" s="27">
        <v>1</v>
      </c>
      <c r="BS5" s="76"/>
      <c r="BT5" s="141"/>
      <c r="BU5" s="141"/>
      <c r="BV5" s="141"/>
      <c r="BW5" s="141"/>
      <c r="BX5" s="141"/>
      <c r="BY5" s="141"/>
      <c r="BZ5" s="130"/>
      <c r="CA5" s="45">
        <v>43906</v>
      </c>
      <c r="CB5" s="44">
        <v>43889</v>
      </c>
      <c r="CC5" s="44">
        <v>43906</v>
      </c>
      <c r="XEW5" s="46"/>
    </row>
    <row r="6" spans="1:82 16377:16377" s="2" customFormat="1" ht="86" customHeight="1" x14ac:dyDescent="0.2">
      <c r="A6" s="5" t="s">
        <v>1616</v>
      </c>
      <c r="B6" s="9" t="s">
        <v>1672</v>
      </c>
      <c r="C6" s="9" t="s">
        <v>1675</v>
      </c>
      <c r="D6" s="2">
        <v>1</v>
      </c>
      <c r="G6" s="25"/>
      <c r="H6" s="2">
        <v>1</v>
      </c>
      <c r="M6" s="9"/>
      <c r="Q6" s="9"/>
      <c r="R6" s="9">
        <v>1998</v>
      </c>
      <c r="S6" s="23" t="s">
        <v>1674</v>
      </c>
      <c r="T6" s="2" t="s">
        <v>1671</v>
      </c>
      <c r="U6" s="25" t="s">
        <v>39</v>
      </c>
      <c r="V6" s="25" t="s">
        <v>1673</v>
      </c>
      <c r="W6" s="9" t="s">
        <v>2190</v>
      </c>
      <c r="X6" s="25">
        <v>1</v>
      </c>
      <c r="Y6" s="25"/>
      <c r="Z6" s="25">
        <v>1</v>
      </c>
      <c r="AA6" s="25">
        <v>1</v>
      </c>
      <c r="AB6" s="25"/>
      <c r="AC6" s="25">
        <v>1</v>
      </c>
      <c r="AD6" s="25">
        <v>1</v>
      </c>
      <c r="AE6" s="25"/>
      <c r="AF6" s="25"/>
      <c r="AG6" s="25"/>
      <c r="AH6" s="25"/>
      <c r="AI6" s="25"/>
      <c r="AJ6" s="25"/>
      <c r="AK6" s="25">
        <v>1</v>
      </c>
      <c r="AL6" s="25"/>
      <c r="AM6" s="25">
        <v>1</v>
      </c>
      <c r="AN6" s="25"/>
      <c r="AO6" s="25"/>
      <c r="AP6" s="25"/>
      <c r="AR6" s="9"/>
      <c r="AS6" s="25" t="s">
        <v>37</v>
      </c>
      <c r="AT6" s="27" t="s">
        <v>3724</v>
      </c>
      <c r="AU6" s="37" t="s">
        <v>3755</v>
      </c>
      <c r="AW6" s="2">
        <v>1</v>
      </c>
      <c r="AX6" s="2">
        <v>1</v>
      </c>
      <c r="AZ6" s="9"/>
      <c r="BE6" s="2">
        <v>1</v>
      </c>
      <c r="BF6" s="2">
        <v>1</v>
      </c>
      <c r="BG6" s="27"/>
      <c r="BH6" s="27"/>
      <c r="BI6" s="2">
        <v>1</v>
      </c>
      <c r="BN6" s="2">
        <v>1</v>
      </c>
      <c r="BP6" s="2">
        <v>1</v>
      </c>
      <c r="BS6" s="9">
        <v>1</v>
      </c>
      <c r="BT6" s="142">
        <v>298</v>
      </c>
      <c r="BU6" s="142"/>
      <c r="BV6" s="142"/>
      <c r="BW6" s="142"/>
      <c r="BX6" s="142"/>
      <c r="BY6" s="142"/>
      <c r="BZ6" s="131"/>
      <c r="CA6" s="17">
        <v>43879</v>
      </c>
      <c r="CB6" s="12">
        <v>43878</v>
      </c>
      <c r="CC6" s="12">
        <v>43879</v>
      </c>
      <c r="XEW6" s="32"/>
    </row>
    <row r="7" spans="1:82 16377:16377" s="27" customFormat="1" ht="86" customHeight="1" x14ac:dyDescent="0.2">
      <c r="A7" s="5" t="s">
        <v>3086</v>
      </c>
      <c r="B7" s="37" t="s">
        <v>3101</v>
      </c>
      <c r="C7" s="37" t="s">
        <v>3114</v>
      </c>
      <c r="D7" s="27">
        <v>1</v>
      </c>
      <c r="E7" s="27">
        <v>1</v>
      </c>
      <c r="G7" s="38"/>
      <c r="H7" s="27">
        <v>1</v>
      </c>
      <c r="M7" s="76"/>
      <c r="N7" s="27">
        <v>22</v>
      </c>
      <c r="O7" s="27">
        <v>8</v>
      </c>
      <c r="P7" s="27">
        <v>5</v>
      </c>
      <c r="Q7" s="76"/>
      <c r="R7" s="37">
        <v>1969</v>
      </c>
      <c r="S7" s="43" t="s">
        <v>2445</v>
      </c>
      <c r="T7" s="75" t="s">
        <v>3116</v>
      </c>
      <c r="U7" s="75" t="s">
        <v>3115</v>
      </c>
      <c r="V7" s="25" t="s">
        <v>3535</v>
      </c>
      <c r="W7" s="76" t="s">
        <v>3117</v>
      </c>
      <c r="X7" s="77">
        <v>1</v>
      </c>
      <c r="Y7" s="77">
        <v>1</v>
      </c>
      <c r="Z7" s="77">
        <v>1</v>
      </c>
      <c r="AA7" s="77">
        <v>1</v>
      </c>
      <c r="AB7" s="77"/>
      <c r="AC7" s="77"/>
      <c r="AD7" s="77">
        <v>1</v>
      </c>
      <c r="AE7" s="77"/>
      <c r="AF7" s="77">
        <v>1</v>
      </c>
      <c r="AG7" s="77"/>
      <c r="AH7" s="77"/>
      <c r="AI7" s="77"/>
      <c r="AJ7" s="77"/>
      <c r="AK7" s="77"/>
      <c r="AL7" s="77"/>
      <c r="AM7" s="77"/>
      <c r="AN7" s="77"/>
      <c r="AO7" s="77"/>
      <c r="AP7" s="75"/>
      <c r="AQ7" s="25"/>
      <c r="AR7" s="76"/>
      <c r="AS7" s="27" t="s">
        <v>37</v>
      </c>
      <c r="AT7" s="27" t="s">
        <v>3779</v>
      </c>
      <c r="AU7" s="37" t="s">
        <v>3778</v>
      </c>
      <c r="AV7" s="27">
        <v>1</v>
      </c>
      <c r="AW7" s="27">
        <v>1</v>
      </c>
      <c r="AZ7" s="76"/>
      <c r="BB7" s="27">
        <v>1</v>
      </c>
      <c r="BD7" s="27">
        <v>1</v>
      </c>
      <c r="BE7" s="27">
        <v>1</v>
      </c>
      <c r="BF7" s="27">
        <v>1</v>
      </c>
      <c r="BG7" s="27">
        <v>1</v>
      </c>
      <c r="BI7" s="27">
        <v>1</v>
      </c>
      <c r="BJ7" s="27">
        <v>1</v>
      </c>
      <c r="BL7" s="27">
        <v>1</v>
      </c>
      <c r="BN7" s="27">
        <v>1</v>
      </c>
      <c r="BO7" s="27">
        <v>1</v>
      </c>
      <c r="BP7" s="27">
        <v>1</v>
      </c>
      <c r="BS7" s="76"/>
      <c r="BT7" s="141">
        <v>9794</v>
      </c>
      <c r="BU7" s="141">
        <v>2659</v>
      </c>
      <c r="BV7" s="141">
        <v>1048</v>
      </c>
      <c r="BW7" s="141"/>
      <c r="BX7" s="141"/>
      <c r="BY7" s="141"/>
      <c r="BZ7" s="130">
        <v>12886</v>
      </c>
      <c r="CA7" s="44">
        <v>43964</v>
      </c>
      <c r="CB7" s="44">
        <v>43922</v>
      </c>
      <c r="CC7" s="44">
        <v>43964</v>
      </c>
      <c r="XEW7" s="46"/>
    </row>
    <row r="8" spans="1:82 16377:16377" s="2" customFormat="1" ht="86" customHeight="1" x14ac:dyDescent="0.2">
      <c r="A8" s="5" t="s">
        <v>1701</v>
      </c>
      <c r="B8" s="9" t="s">
        <v>1787</v>
      </c>
      <c r="C8" s="9" t="s">
        <v>1788</v>
      </c>
      <c r="D8" s="2">
        <v>1</v>
      </c>
      <c r="G8" s="25"/>
      <c r="H8" s="2">
        <v>1</v>
      </c>
      <c r="M8" s="9"/>
      <c r="P8" s="2">
        <v>10</v>
      </c>
      <c r="Q8" s="9"/>
      <c r="R8" s="9">
        <v>1996</v>
      </c>
      <c r="S8" s="23" t="s">
        <v>1664</v>
      </c>
      <c r="T8" s="2" t="s">
        <v>1805</v>
      </c>
      <c r="U8" s="2" t="s">
        <v>1789</v>
      </c>
      <c r="V8" s="25" t="s">
        <v>3523</v>
      </c>
      <c r="W8" s="9" t="s">
        <v>2191</v>
      </c>
      <c r="X8" s="25"/>
      <c r="Y8" s="25">
        <v>1</v>
      </c>
      <c r="Z8" s="25"/>
      <c r="AA8" s="25"/>
      <c r="AB8" s="25">
        <v>1</v>
      </c>
      <c r="AC8" s="25"/>
      <c r="AD8" s="25">
        <v>1</v>
      </c>
      <c r="AE8" s="25">
        <v>1</v>
      </c>
      <c r="AF8" s="25"/>
      <c r="AG8" s="25"/>
      <c r="AH8" s="25"/>
      <c r="AI8" s="25">
        <v>1</v>
      </c>
      <c r="AJ8" s="25"/>
      <c r="AK8" s="25"/>
      <c r="AL8" s="25"/>
      <c r="AM8" s="25"/>
      <c r="AN8" s="25"/>
      <c r="AO8" s="25"/>
      <c r="AP8" s="25"/>
      <c r="AQ8" s="25"/>
      <c r="AR8" s="76"/>
      <c r="AS8" s="25" t="s">
        <v>37</v>
      </c>
      <c r="AT8" s="25" t="s">
        <v>3756</v>
      </c>
      <c r="AU8" s="37" t="s">
        <v>3757</v>
      </c>
      <c r="AW8" s="2">
        <v>1</v>
      </c>
      <c r="AZ8" s="9"/>
      <c r="BE8" s="2">
        <v>1</v>
      </c>
      <c r="BF8" s="2">
        <v>1</v>
      </c>
      <c r="BG8" s="27"/>
      <c r="BH8" s="27">
        <v>1</v>
      </c>
      <c r="BI8" s="2">
        <v>1</v>
      </c>
      <c r="BM8" s="2">
        <v>1</v>
      </c>
      <c r="BS8" s="9"/>
      <c r="BT8" s="142">
        <v>120</v>
      </c>
      <c r="BU8" s="142"/>
      <c r="BV8" s="142"/>
      <c r="BW8" s="142"/>
      <c r="BX8" s="142"/>
      <c r="BY8" s="142"/>
      <c r="BZ8" s="131"/>
      <c r="CA8" s="17">
        <v>43881</v>
      </c>
      <c r="CB8" s="12">
        <v>43880</v>
      </c>
      <c r="CC8" s="12">
        <v>43881</v>
      </c>
      <c r="XEW8" s="32"/>
    </row>
    <row r="9" spans="1:82 16377:16377" s="27" customFormat="1" ht="86" customHeight="1" x14ac:dyDescent="0.2">
      <c r="A9" s="5" t="s">
        <v>3084</v>
      </c>
      <c r="B9" s="37" t="s">
        <v>3101</v>
      </c>
      <c r="C9" s="37" t="s">
        <v>3102</v>
      </c>
      <c r="D9" s="27">
        <v>1</v>
      </c>
      <c r="F9" s="27">
        <v>1</v>
      </c>
      <c r="G9" s="38"/>
      <c r="H9" s="27">
        <v>1</v>
      </c>
      <c r="M9" s="76"/>
      <c r="N9" s="27" t="s">
        <v>3105</v>
      </c>
      <c r="P9" s="27">
        <v>10</v>
      </c>
      <c r="Q9" s="76"/>
      <c r="R9" s="37">
        <v>1969</v>
      </c>
      <c r="S9" s="43" t="s">
        <v>2445</v>
      </c>
      <c r="T9" s="75" t="s">
        <v>3106</v>
      </c>
      <c r="U9" s="75" t="s">
        <v>3103</v>
      </c>
      <c r="V9" s="25" t="s">
        <v>39</v>
      </c>
      <c r="W9" s="76" t="s">
        <v>3104</v>
      </c>
      <c r="X9" s="77"/>
      <c r="Y9" s="77"/>
      <c r="Z9" s="77">
        <v>1</v>
      </c>
      <c r="AA9" s="77">
        <v>1</v>
      </c>
      <c r="AB9" s="77"/>
      <c r="AC9" s="77"/>
      <c r="AD9" s="77">
        <v>1</v>
      </c>
      <c r="AE9" s="77"/>
      <c r="AF9" s="77">
        <v>1</v>
      </c>
      <c r="AG9" s="77"/>
      <c r="AH9" s="77"/>
      <c r="AI9" s="77"/>
      <c r="AJ9" s="77"/>
      <c r="AK9" s="77"/>
      <c r="AL9" s="77"/>
      <c r="AM9" s="77"/>
      <c r="AN9" s="77"/>
      <c r="AO9" s="77"/>
      <c r="AP9" s="75"/>
      <c r="AQ9" s="25"/>
      <c r="AR9" s="76"/>
      <c r="AS9" s="27" t="s">
        <v>37</v>
      </c>
      <c r="AT9" s="27" t="s">
        <v>3108</v>
      </c>
      <c r="AU9" s="37" t="s">
        <v>3107</v>
      </c>
      <c r="AZ9" s="76">
        <v>1</v>
      </c>
      <c r="BE9" s="27">
        <v>1</v>
      </c>
      <c r="BG9" s="27">
        <v>1</v>
      </c>
      <c r="BH9" s="27">
        <v>1</v>
      </c>
      <c r="BL9" s="27">
        <v>1</v>
      </c>
      <c r="BO9" s="27">
        <v>1</v>
      </c>
      <c r="BP9" s="27">
        <v>1</v>
      </c>
      <c r="BS9" s="76"/>
      <c r="BT9" s="141">
        <v>4355</v>
      </c>
      <c r="BU9" s="141">
        <v>803</v>
      </c>
      <c r="BV9" s="141"/>
      <c r="BW9" s="141"/>
      <c r="BX9" s="141"/>
      <c r="BY9" s="141"/>
      <c r="BZ9" s="130"/>
      <c r="CA9" s="44">
        <v>43960</v>
      </c>
      <c r="CB9" s="44">
        <v>43922</v>
      </c>
      <c r="CC9" s="44">
        <v>43960</v>
      </c>
      <c r="XEW9" s="46"/>
    </row>
    <row r="10" spans="1:82 16377:16377" s="75" customFormat="1" ht="86" customHeight="1" x14ac:dyDescent="0.2">
      <c r="A10" s="5" t="s">
        <v>4631</v>
      </c>
      <c r="B10" s="76" t="s">
        <v>4632</v>
      </c>
      <c r="C10" s="76" t="s">
        <v>4633</v>
      </c>
      <c r="D10" s="75">
        <v>1</v>
      </c>
      <c r="G10" s="77"/>
      <c r="H10" s="75">
        <v>1</v>
      </c>
      <c r="M10" s="76"/>
      <c r="N10" s="75" t="s">
        <v>4635</v>
      </c>
      <c r="O10" s="75">
        <v>7</v>
      </c>
      <c r="P10" s="75">
        <v>12</v>
      </c>
      <c r="Q10" s="76"/>
      <c r="R10" s="76">
        <v>1963</v>
      </c>
      <c r="S10" s="43" t="s">
        <v>2860</v>
      </c>
      <c r="T10" s="75" t="s">
        <v>4680</v>
      </c>
      <c r="U10" s="75" t="s">
        <v>4634</v>
      </c>
      <c r="V10" s="25" t="s">
        <v>39</v>
      </c>
      <c r="W10" s="76" t="s">
        <v>4637</v>
      </c>
      <c r="X10" s="77">
        <v>1</v>
      </c>
      <c r="Y10" s="77"/>
      <c r="Z10" s="77"/>
      <c r="AA10" s="77">
        <v>1</v>
      </c>
      <c r="AB10" s="77">
        <v>1</v>
      </c>
      <c r="AC10" s="77"/>
      <c r="AD10" s="77"/>
      <c r="AE10" s="77">
        <v>1</v>
      </c>
      <c r="AF10" s="77">
        <v>1</v>
      </c>
      <c r="AG10" s="77"/>
      <c r="AH10" s="77">
        <v>1</v>
      </c>
      <c r="AI10" s="77"/>
      <c r="AJ10" s="77"/>
      <c r="AK10" s="77"/>
      <c r="AL10" s="77"/>
      <c r="AM10" s="77"/>
      <c r="AN10" s="77"/>
      <c r="AO10" s="77">
        <v>1</v>
      </c>
      <c r="AQ10" s="25">
        <v>1</v>
      </c>
      <c r="AR10" s="76"/>
      <c r="AS10" s="75" t="s">
        <v>37</v>
      </c>
      <c r="AT10" s="75" t="s">
        <v>49</v>
      </c>
      <c r="AU10" s="76" t="s">
        <v>4636</v>
      </c>
      <c r="AV10" s="75">
        <v>1</v>
      </c>
      <c r="AW10" s="75">
        <v>1</v>
      </c>
      <c r="AX10" s="75">
        <v>1</v>
      </c>
      <c r="AZ10" s="76"/>
      <c r="BA10" s="75">
        <v>1</v>
      </c>
      <c r="BB10" s="75">
        <v>1</v>
      </c>
      <c r="BD10" s="75">
        <v>1</v>
      </c>
      <c r="BE10" s="75">
        <v>1</v>
      </c>
      <c r="BF10" s="75">
        <v>1</v>
      </c>
      <c r="BG10" s="75">
        <v>1</v>
      </c>
      <c r="BH10" s="75">
        <v>1</v>
      </c>
      <c r="BI10" s="75">
        <v>1</v>
      </c>
      <c r="BL10" s="75">
        <v>1</v>
      </c>
      <c r="BN10" s="75">
        <v>1</v>
      </c>
      <c r="BP10" s="75">
        <v>1</v>
      </c>
      <c r="BQ10" s="75">
        <v>1</v>
      </c>
      <c r="BR10" s="75">
        <v>1</v>
      </c>
      <c r="BS10" s="76">
        <v>1</v>
      </c>
      <c r="BT10" s="141">
        <v>15715</v>
      </c>
      <c r="BU10" s="141">
        <v>15200</v>
      </c>
      <c r="BV10" s="141">
        <v>2484</v>
      </c>
      <c r="BW10" s="141">
        <v>4834</v>
      </c>
      <c r="BX10" s="141"/>
      <c r="BY10" s="141"/>
      <c r="BZ10" s="130">
        <v>60481</v>
      </c>
      <c r="CA10" s="44">
        <v>44206</v>
      </c>
      <c r="CB10" s="44">
        <v>44206</v>
      </c>
      <c r="CC10" s="44">
        <v>44206</v>
      </c>
      <c r="XEW10" s="46"/>
    </row>
    <row r="11" spans="1:82 16377:16377" s="27" customFormat="1" ht="86" customHeight="1" x14ac:dyDescent="0.2">
      <c r="A11" s="5" t="s">
        <v>2240</v>
      </c>
      <c r="B11" s="37" t="s">
        <v>29</v>
      </c>
      <c r="C11" s="37" t="s">
        <v>2823</v>
      </c>
      <c r="D11" s="27">
        <v>1</v>
      </c>
      <c r="E11" s="27">
        <v>1</v>
      </c>
      <c r="G11" s="38">
        <v>1</v>
      </c>
      <c r="H11" s="27">
        <v>1</v>
      </c>
      <c r="M11" s="76"/>
      <c r="N11" s="27">
        <v>6</v>
      </c>
      <c r="O11" s="27">
        <v>1</v>
      </c>
      <c r="P11" s="27">
        <v>12</v>
      </c>
      <c r="Q11" s="76">
        <v>6</v>
      </c>
      <c r="R11" s="37">
        <v>1993</v>
      </c>
      <c r="S11" s="43" t="s">
        <v>2825</v>
      </c>
      <c r="T11" s="75" t="s">
        <v>2824</v>
      </c>
      <c r="U11" s="77" t="s">
        <v>2847</v>
      </c>
      <c r="V11" s="25" t="s">
        <v>39</v>
      </c>
      <c r="W11" s="76" t="s">
        <v>2848</v>
      </c>
      <c r="X11" s="77">
        <v>1</v>
      </c>
      <c r="Y11" s="77">
        <v>1</v>
      </c>
      <c r="Z11" s="77"/>
      <c r="AA11" s="77">
        <v>1</v>
      </c>
      <c r="AB11" s="77"/>
      <c r="AC11" s="77">
        <v>1</v>
      </c>
      <c r="AD11" s="77"/>
      <c r="AE11" s="77"/>
      <c r="AF11" s="77"/>
      <c r="AG11" s="77">
        <v>1</v>
      </c>
      <c r="AH11" s="77">
        <v>1</v>
      </c>
      <c r="AI11" s="77"/>
      <c r="AJ11" s="77"/>
      <c r="AK11" s="77"/>
      <c r="AL11" s="77"/>
      <c r="AM11" s="77"/>
      <c r="AN11" s="77"/>
      <c r="AO11" s="77"/>
      <c r="AP11" s="77"/>
      <c r="AQ11" s="75"/>
      <c r="AR11" s="9" t="s">
        <v>3563</v>
      </c>
      <c r="AS11" s="27" t="s">
        <v>37</v>
      </c>
      <c r="AT11" s="38" t="s">
        <v>3772</v>
      </c>
      <c r="AU11" s="37" t="s">
        <v>3771</v>
      </c>
      <c r="AV11" s="27">
        <v>1</v>
      </c>
      <c r="AW11" s="27">
        <v>1</v>
      </c>
      <c r="AX11" s="27">
        <v>1</v>
      </c>
      <c r="AZ11" s="76"/>
      <c r="BA11" s="27">
        <v>1</v>
      </c>
      <c r="BB11" s="27">
        <v>1</v>
      </c>
      <c r="BD11" s="27">
        <v>1</v>
      </c>
      <c r="BE11" s="27">
        <v>1</v>
      </c>
      <c r="BH11" s="27">
        <v>1</v>
      </c>
      <c r="BI11" s="27">
        <v>1</v>
      </c>
      <c r="BL11" s="27">
        <v>1</v>
      </c>
      <c r="BN11" s="27">
        <v>1</v>
      </c>
      <c r="BP11" s="27">
        <v>1</v>
      </c>
      <c r="BR11" s="27">
        <v>1</v>
      </c>
      <c r="BS11" s="76"/>
      <c r="BT11" s="141">
        <v>825</v>
      </c>
      <c r="BU11" s="141"/>
      <c r="BV11" s="141"/>
      <c r="BW11" s="141"/>
      <c r="BX11" s="141"/>
      <c r="BY11" s="141"/>
      <c r="BZ11" s="130"/>
      <c r="CA11" s="44">
        <v>43920</v>
      </c>
      <c r="CB11" s="44">
        <v>43889</v>
      </c>
      <c r="CC11" s="44">
        <v>43920</v>
      </c>
      <c r="XEW11" s="46"/>
    </row>
    <row r="12" spans="1:82 16377:16377" s="21" customFormat="1" ht="86" customHeight="1" x14ac:dyDescent="0.2">
      <c r="A12" s="4" t="s">
        <v>1092</v>
      </c>
      <c r="B12" s="9" t="s">
        <v>25</v>
      </c>
      <c r="C12" s="9" t="s">
        <v>1381</v>
      </c>
      <c r="D12" s="2">
        <v>1</v>
      </c>
      <c r="E12" s="2"/>
      <c r="F12" s="2">
        <v>1</v>
      </c>
      <c r="G12" s="25"/>
      <c r="H12" s="2">
        <v>1</v>
      </c>
      <c r="I12" s="2"/>
      <c r="J12" s="2"/>
      <c r="K12" s="2"/>
      <c r="L12" s="2"/>
      <c r="M12" s="9"/>
      <c r="N12" s="2">
        <v>3</v>
      </c>
      <c r="O12" s="2">
        <v>1</v>
      </c>
      <c r="P12" s="2">
        <v>5</v>
      </c>
      <c r="Q12" s="9"/>
      <c r="R12" s="9">
        <v>2005</v>
      </c>
      <c r="S12" s="23" t="s">
        <v>111</v>
      </c>
      <c r="T12" s="25" t="s">
        <v>1382</v>
      </c>
      <c r="U12" s="25" t="s">
        <v>39</v>
      </c>
      <c r="V12" s="33" t="s">
        <v>1531</v>
      </c>
      <c r="W12" s="25" t="s">
        <v>2181</v>
      </c>
      <c r="X12" s="34"/>
      <c r="Y12" s="25"/>
      <c r="Z12" s="25"/>
      <c r="AA12" s="25"/>
      <c r="AB12" s="25">
        <v>1</v>
      </c>
      <c r="AC12" s="25"/>
      <c r="AD12" s="25"/>
      <c r="AE12" s="25"/>
      <c r="AF12" s="25"/>
      <c r="AG12" s="25"/>
      <c r="AH12" s="25"/>
      <c r="AI12" s="25">
        <v>1</v>
      </c>
      <c r="AJ12" s="25"/>
      <c r="AK12" s="25"/>
      <c r="AL12" s="25"/>
      <c r="AM12" s="25"/>
      <c r="AN12" s="25"/>
      <c r="AO12" s="25"/>
      <c r="AP12" s="25"/>
      <c r="AQ12" s="25"/>
      <c r="AR12" s="9"/>
      <c r="AS12" s="25" t="s">
        <v>37</v>
      </c>
      <c r="AT12" s="41" t="s">
        <v>1394</v>
      </c>
      <c r="AU12" s="9" t="s">
        <v>3749</v>
      </c>
      <c r="AV12" s="2"/>
      <c r="AW12" s="2">
        <v>1</v>
      </c>
      <c r="AX12" s="2"/>
      <c r="AY12" s="2"/>
      <c r="AZ12" s="9"/>
      <c r="BA12" s="2">
        <v>1</v>
      </c>
      <c r="BB12" s="2">
        <v>1</v>
      </c>
      <c r="BC12" s="2"/>
      <c r="BD12" s="2"/>
      <c r="BE12" s="2"/>
      <c r="BF12" s="2">
        <v>1</v>
      </c>
      <c r="BG12" s="27"/>
      <c r="BH12" s="27"/>
      <c r="BI12" s="2">
        <v>1</v>
      </c>
      <c r="BJ12" s="2"/>
      <c r="BK12" s="2"/>
      <c r="BL12" s="2"/>
      <c r="BN12" s="2">
        <v>1</v>
      </c>
      <c r="BO12" s="2"/>
      <c r="BP12" s="2"/>
      <c r="BQ12" s="2"/>
      <c r="BR12" s="2"/>
      <c r="BS12" s="9"/>
      <c r="BT12" s="142">
        <v>3751</v>
      </c>
      <c r="BU12" s="142"/>
      <c r="BV12" s="142">
        <v>211</v>
      </c>
      <c r="BW12" s="142">
        <v>91</v>
      </c>
      <c r="BX12" s="142">
        <v>25</v>
      </c>
      <c r="BY12" s="142"/>
      <c r="BZ12" s="131">
        <v>561</v>
      </c>
      <c r="CA12" s="17">
        <v>43873</v>
      </c>
      <c r="CB12" s="17">
        <v>43867</v>
      </c>
      <c r="CC12" s="17">
        <v>43873</v>
      </c>
    </row>
    <row r="13" spans="1:82 16377:16377" s="21" customFormat="1" ht="86" customHeight="1" x14ac:dyDescent="0.2">
      <c r="A13" s="5" t="s">
        <v>157</v>
      </c>
      <c r="B13" s="9" t="s">
        <v>27</v>
      </c>
      <c r="C13" s="9" t="s">
        <v>1395</v>
      </c>
      <c r="D13" s="2">
        <v>1</v>
      </c>
      <c r="E13" s="2"/>
      <c r="F13" s="2"/>
      <c r="G13" s="25"/>
      <c r="H13" s="2">
        <v>1</v>
      </c>
      <c r="I13" s="2"/>
      <c r="J13" s="2"/>
      <c r="K13" s="2"/>
      <c r="L13" s="2">
        <v>1</v>
      </c>
      <c r="M13" s="9"/>
      <c r="N13" s="2"/>
      <c r="O13" s="2"/>
      <c r="P13" s="2"/>
      <c r="Q13" s="9"/>
      <c r="R13" s="9" t="s">
        <v>49</v>
      </c>
      <c r="S13" s="23" t="s">
        <v>111</v>
      </c>
      <c r="T13" s="25" t="s">
        <v>1532</v>
      </c>
      <c r="U13" s="25" t="s">
        <v>39</v>
      </c>
      <c r="V13" s="25" t="s">
        <v>39</v>
      </c>
      <c r="W13" s="25" t="s">
        <v>555</v>
      </c>
      <c r="X13" s="34"/>
      <c r="Y13" s="25"/>
      <c r="Z13" s="25"/>
      <c r="AA13" s="25"/>
      <c r="AB13" s="25">
        <v>1</v>
      </c>
      <c r="AC13" s="25">
        <v>1</v>
      </c>
      <c r="AD13" s="25"/>
      <c r="AE13" s="25"/>
      <c r="AF13" s="25"/>
      <c r="AG13" s="25"/>
      <c r="AH13" s="25">
        <v>1</v>
      </c>
      <c r="AI13" s="25">
        <v>1</v>
      </c>
      <c r="AJ13" s="25">
        <v>1</v>
      </c>
      <c r="AK13" s="25"/>
      <c r="AL13" s="25"/>
      <c r="AM13" s="25"/>
      <c r="AN13" s="25"/>
      <c r="AO13" s="25"/>
      <c r="AP13" s="25"/>
      <c r="AQ13" s="25"/>
      <c r="AR13" s="9"/>
      <c r="AS13" s="25" t="s">
        <v>1396</v>
      </c>
      <c r="AT13" s="25" t="s">
        <v>49</v>
      </c>
      <c r="AU13" s="86" t="s">
        <v>49</v>
      </c>
      <c r="AV13" s="2"/>
      <c r="AW13" s="2">
        <v>1</v>
      </c>
      <c r="AX13" s="2">
        <v>1</v>
      </c>
      <c r="AY13" s="2"/>
      <c r="AZ13" s="9"/>
      <c r="BA13" s="2"/>
      <c r="BB13" s="2"/>
      <c r="BC13" s="2"/>
      <c r="BD13" s="2"/>
      <c r="BE13" s="2"/>
      <c r="BF13" s="2">
        <v>1</v>
      </c>
      <c r="BG13" s="27">
        <v>1</v>
      </c>
      <c r="BH13" s="27">
        <v>1</v>
      </c>
      <c r="BI13" s="2"/>
      <c r="BJ13" s="2"/>
      <c r="BK13" s="2"/>
      <c r="BL13" s="2"/>
      <c r="BN13" s="2"/>
      <c r="BO13" s="2"/>
      <c r="BP13" s="2"/>
      <c r="BQ13" s="2"/>
      <c r="BR13" s="2">
        <v>1</v>
      </c>
      <c r="BS13" s="9"/>
      <c r="BT13" s="142">
        <v>23607</v>
      </c>
      <c r="BU13" s="142">
        <v>5213</v>
      </c>
      <c r="BV13" s="142">
        <v>2366</v>
      </c>
      <c r="BW13" s="142"/>
      <c r="BX13" s="142"/>
      <c r="BY13" s="143"/>
      <c r="BZ13" s="131">
        <v>8510</v>
      </c>
      <c r="CA13" s="17">
        <v>43873</v>
      </c>
      <c r="CB13" s="17">
        <v>43838</v>
      </c>
      <c r="CC13" s="17">
        <v>43873</v>
      </c>
    </row>
    <row r="14" spans="1:82 16377:16377" s="27" customFormat="1" ht="86" customHeight="1" x14ac:dyDescent="0.2">
      <c r="A14" s="5" t="s">
        <v>2242</v>
      </c>
      <c r="B14" s="37" t="s">
        <v>2347</v>
      </c>
      <c r="C14" s="37" t="s">
        <v>49</v>
      </c>
      <c r="D14" s="27">
        <v>1</v>
      </c>
      <c r="G14" s="38"/>
      <c r="J14" s="27">
        <v>1</v>
      </c>
      <c r="M14" s="76"/>
      <c r="Q14" s="76">
        <v>1</v>
      </c>
      <c r="R14" s="37">
        <v>2012</v>
      </c>
      <c r="S14" s="23" t="s">
        <v>111</v>
      </c>
      <c r="T14" s="75" t="s">
        <v>2345</v>
      </c>
      <c r="U14" s="77" t="s">
        <v>39</v>
      </c>
      <c r="V14" s="25" t="s">
        <v>3524</v>
      </c>
      <c r="W14" s="76" t="s">
        <v>2346</v>
      </c>
      <c r="X14" s="77"/>
      <c r="Y14" s="77"/>
      <c r="Z14" s="77">
        <v>1</v>
      </c>
      <c r="AA14" s="77"/>
      <c r="AB14" s="77"/>
      <c r="AC14" s="77">
        <v>1</v>
      </c>
      <c r="AD14" s="77"/>
      <c r="AE14" s="77"/>
      <c r="AF14" s="77"/>
      <c r="AG14" s="77"/>
      <c r="AH14" s="77"/>
      <c r="AI14" s="77">
        <v>1</v>
      </c>
      <c r="AJ14" s="77"/>
      <c r="AK14" s="77"/>
      <c r="AL14" s="77"/>
      <c r="AM14" s="77"/>
      <c r="AN14" s="77"/>
      <c r="AO14" s="77"/>
      <c r="AP14" s="77"/>
      <c r="AQ14" s="77"/>
      <c r="AR14" s="76"/>
      <c r="AS14" s="77" t="s">
        <v>37</v>
      </c>
      <c r="AT14" s="38" t="s">
        <v>4607</v>
      </c>
      <c r="AU14" s="37" t="s">
        <v>49</v>
      </c>
      <c r="AW14" s="27">
        <v>1</v>
      </c>
      <c r="AX14" s="27">
        <v>1</v>
      </c>
      <c r="AZ14" s="76"/>
      <c r="BF14" s="27">
        <v>1</v>
      </c>
      <c r="BH14" s="27">
        <v>1</v>
      </c>
      <c r="BI14" s="27">
        <v>1</v>
      </c>
      <c r="BM14" s="27">
        <v>1</v>
      </c>
      <c r="BR14" s="27">
        <v>1</v>
      </c>
      <c r="BS14" s="76"/>
      <c r="BT14" s="141"/>
      <c r="BU14" s="141"/>
      <c r="BV14" s="141"/>
      <c r="BW14" s="141"/>
      <c r="BX14" s="141"/>
      <c r="BY14" s="141"/>
      <c r="BZ14" s="130">
        <v>942</v>
      </c>
      <c r="CA14" s="45">
        <v>43906</v>
      </c>
      <c r="CB14" s="44">
        <v>43889</v>
      </c>
      <c r="CC14" s="44">
        <v>43906</v>
      </c>
      <c r="XEW14" s="46"/>
    </row>
    <row r="15" spans="1:82 16377:16377" s="27" customFormat="1" ht="86" customHeight="1" x14ac:dyDescent="0.2">
      <c r="A15" s="5" t="s">
        <v>2745</v>
      </c>
      <c r="B15" s="37" t="s">
        <v>2746</v>
      </c>
      <c r="C15" s="37" t="s">
        <v>2747</v>
      </c>
      <c r="D15" s="27">
        <v>1</v>
      </c>
      <c r="G15" s="38"/>
      <c r="H15" s="27">
        <v>1</v>
      </c>
      <c r="M15" s="76"/>
      <c r="N15" s="27">
        <v>4</v>
      </c>
      <c r="P15" s="27">
        <v>9</v>
      </c>
      <c r="Q15" s="76"/>
      <c r="R15" s="37">
        <v>1993</v>
      </c>
      <c r="S15" s="43" t="s">
        <v>2750</v>
      </c>
      <c r="T15" s="75" t="s">
        <v>2748</v>
      </c>
      <c r="U15" s="77" t="s">
        <v>39</v>
      </c>
      <c r="V15" s="25" t="s">
        <v>3533</v>
      </c>
      <c r="W15" s="76" t="s">
        <v>2749</v>
      </c>
      <c r="X15" s="77">
        <v>1</v>
      </c>
      <c r="Y15" s="77">
        <v>1</v>
      </c>
      <c r="Z15" s="77">
        <v>1</v>
      </c>
      <c r="AA15" s="77">
        <v>1</v>
      </c>
      <c r="AB15" s="77"/>
      <c r="AC15" s="77"/>
      <c r="AD15" s="77">
        <v>1</v>
      </c>
      <c r="AE15" s="77">
        <v>1</v>
      </c>
      <c r="AF15" s="77"/>
      <c r="AG15" s="77"/>
      <c r="AH15" s="77"/>
      <c r="AI15" s="77"/>
      <c r="AJ15" s="77">
        <v>1</v>
      </c>
      <c r="AK15" s="77"/>
      <c r="AL15" s="77"/>
      <c r="AM15" s="77">
        <v>1</v>
      </c>
      <c r="AN15" s="77"/>
      <c r="AO15" s="77"/>
      <c r="AP15" s="77"/>
      <c r="AQ15" s="25"/>
      <c r="AR15" s="76" t="s">
        <v>3562</v>
      </c>
      <c r="AS15" s="27" t="s">
        <v>37</v>
      </c>
      <c r="AT15" s="38" t="s">
        <v>3072</v>
      </c>
      <c r="AU15" s="37" t="s">
        <v>3769</v>
      </c>
      <c r="AV15" s="27">
        <v>1</v>
      </c>
      <c r="AW15" s="27">
        <v>1</v>
      </c>
      <c r="AZ15" s="76">
        <v>1</v>
      </c>
      <c r="BA15" s="27">
        <v>1</v>
      </c>
      <c r="BB15" s="27">
        <v>1</v>
      </c>
      <c r="BE15" s="27">
        <v>1</v>
      </c>
      <c r="BF15" s="27">
        <v>1</v>
      </c>
      <c r="BG15" s="27">
        <v>1</v>
      </c>
      <c r="BH15" s="27">
        <v>1</v>
      </c>
      <c r="BI15" s="27">
        <v>1</v>
      </c>
      <c r="BK15" s="27">
        <v>1</v>
      </c>
      <c r="BL15" s="27">
        <v>1</v>
      </c>
      <c r="BM15" s="27">
        <v>1</v>
      </c>
      <c r="BN15" s="27">
        <v>1</v>
      </c>
      <c r="BS15" s="76">
        <v>1</v>
      </c>
      <c r="BT15" s="141">
        <v>1007</v>
      </c>
      <c r="BU15" s="141">
        <v>232</v>
      </c>
      <c r="BV15" s="141"/>
      <c r="BW15" s="141"/>
      <c r="BX15" s="141"/>
      <c r="BY15" s="141"/>
      <c r="BZ15" s="130">
        <v>17196</v>
      </c>
      <c r="CA15" s="44">
        <v>43917</v>
      </c>
      <c r="CB15" s="44">
        <v>43889</v>
      </c>
      <c r="CC15" s="44">
        <v>43917</v>
      </c>
      <c r="XEW15" s="46"/>
    </row>
    <row r="16" spans="1:82 16377:16377" s="27" customFormat="1" ht="86" customHeight="1" x14ac:dyDescent="0.2">
      <c r="A16" s="5" t="s">
        <v>2244</v>
      </c>
      <c r="B16" s="37" t="s">
        <v>2348</v>
      </c>
      <c r="C16" s="37" t="s">
        <v>2351</v>
      </c>
      <c r="D16" s="27">
        <v>1</v>
      </c>
      <c r="G16" s="38"/>
      <c r="H16" s="27">
        <v>1</v>
      </c>
      <c r="M16" s="76"/>
      <c r="O16" s="27">
        <v>1</v>
      </c>
      <c r="P16" s="27">
        <v>7</v>
      </c>
      <c r="Q16" s="76"/>
      <c r="R16" s="37">
        <v>1995</v>
      </c>
      <c r="S16" s="23" t="s">
        <v>2350</v>
      </c>
      <c r="T16" s="75" t="s">
        <v>2349</v>
      </c>
      <c r="U16" s="77" t="s">
        <v>39</v>
      </c>
      <c r="V16" s="25" t="s">
        <v>2361</v>
      </c>
      <c r="W16" s="76" t="s">
        <v>2362</v>
      </c>
      <c r="X16" s="77"/>
      <c r="Y16" s="77">
        <v>1</v>
      </c>
      <c r="Z16" s="77"/>
      <c r="AA16" s="77">
        <v>1</v>
      </c>
      <c r="AB16" s="77"/>
      <c r="AC16" s="77"/>
      <c r="AD16" s="77"/>
      <c r="AE16" s="77"/>
      <c r="AF16" s="77"/>
      <c r="AG16" s="77">
        <v>1</v>
      </c>
      <c r="AH16" s="77"/>
      <c r="AI16" s="77"/>
      <c r="AJ16" s="77">
        <v>1</v>
      </c>
      <c r="AK16" s="77"/>
      <c r="AL16" s="77"/>
      <c r="AM16" s="77">
        <v>1</v>
      </c>
      <c r="AN16" s="77"/>
      <c r="AO16" s="77"/>
      <c r="AP16" s="77"/>
      <c r="AQ16" s="77"/>
      <c r="AR16" s="76"/>
      <c r="AS16" s="77" t="s">
        <v>37</v>
      </c>
      <c r="AT16" s="38" t="s">
        <v>3067</v>
      </c>
      <c r="AU16" s="37" t="s">
        <v>4608</v>
      </c>
      <c r="AW16" s="27">
        <v>1</v>
      </c>
      <c r="AZ16" s="76"/>
      <c r="BB16" s="27">
        <v>1</v>
      </c>
      <c r="BD16" s="27">
        <v>1</v>
      </c>
      <c r="BE16" s="27">
        <v>1</v>
      </c>
      <c r="BH16" s="27">
        <v>1</v>
      </c>
      <c r="BL16" s="27">
        <v>1</v>
      </c>
      <c r="BS16" s="76"/>
      <c r="BT16" s="141">
        <v>481</v>
      </c>
      <c r="BU16" s="141">
        <v>4</v>
      </c>
      <c r="BV16" s="141"/>
      <c r="BW16" s="141"/>
      <c r="BX16" s="141"/>
      <c r="BY16" s="141"/>
      <c r="BZ16" s="130"/>
      <c r="CA16" s="45">
        <v>43906</v>
      </c>
      <c r="CB16" s="44">
        <v>43889</v>
      </c>
      <c r="CC16" s="44">
        <v>43906</v>
      </c>
      <c r="XEW16" s="46"/>
    </row>
    <row r="17" spans="1:81 16377:16377" s="27" customFormat="1" ht="86" customHeight="1" x14ac:dyDescent="0.2">
      <c r="A17" s="5" t="s">
        <v>1302</v>
      </c>
      <c r="B17" s="37" t="s">
        <v>27</v>
      </c>
      <c r="C17" s="37" t="s">
        <v>2067</v>
      </c>
      <c r="D17" s="27">
        <v>1</v>
      </c>
      <c r="E17" s="27">
        <v>1</v>
      </c>
      <c r="F17" s="27">
        <v>1</v>
      </c>
      <c r="G17" s="38"/>
      <c r="H17" s="27">
        <v>1</v>
      </c>
      <c r="M17" s="76"/>
      <c r="O17" s="27">
        <v>9</v>
      </c>
      <c r="P17" s="27">
        <v>12</v>
      </c>
      <c r="Q17" s="76"/>
      <c r="R17" s="37">
        <v>1991</v>
      </c>
      <c r="S17" s="23" t="s">
        <v>2100</v>
      </c>
      <c r="T17" s="75" t="s">
        <v>2098</v>
      </c>
      <c r="U17" s="77" t="s">
        <v>39</v>
      </c>
      <c r="V17" s="25" t="s">
        <v>2099</v>
      </c>
      <c r="W17" s="76" t="s">
        <v>2196</v>
      </c>
      <c r="X17" s="77">
        <v>1</v>
      </c>
      <c r="Y17" s="77">
        <v>1</v>
      </c>
      <c r="Z17" s="77">
        <v>1</v>
      </c>
      <c r="AA17" s="77">
        <v>1</v>
      </c>
      <c r="AB17" s="77">
        <v>1</v>
      </c>
      <c r="AC17" s="77">
        <v>1</v>
      </c>
      <c r="AD17" s="77">
        <v>1</v>
      </c>
      <c r="AE17" s="77">
        <v>1</v>
      </c>
      <c r="AF17" s="77"/>
      <c r="AG17" s="77"/>
      <c r="AH17" s="77">
        <v>1</v>
      </c>
      <c r="AI17" s="77">
        <v>1</v>
      </c>
      <c r="AJ17" s="77">
        <v>1</v>
      </c>
      <c r="AK17" s="77">
        <v>1</v>
      </c>
      <c r="AL17" s="77"/>
      <c r="AM17" s="77"/>
      <c r="AN17" s="77"/>
      <c r="AO17" s="77"/>
      <c r="AP17" s="77"/>
      <c r="AQ17" s="77"/>
      <c r="AR17" s="76" t="s">
        <v>3564</v>
      </c>
      <c r="AS17" s="77" t="s">
        <v>37</v>
      </c>
      <c r="AT17" s="38" t="s">
        <v>4678</v>
      </c>
      <c r="AU17" s="37" t="s">
        <v>3761</v>
      </c>
      <c r="AV17" s="27">
        <v>1</v>
      </c>
      <c r="AW17" s="27">
        <v>1</v>
      </c>
      <c r="AX17" s="27">
        <v>1</v>
      </c>
      <c r="AZ17" s="76">
        <v>1</v>
      </c>
      <c r="BA17" s="27">
        <v>1</v>
      </c>
      <c r="BB17" s="27">
        <v>1</v>
      </c>
      <c r="BD17" s="27">
        <v>1</v>
      </c>
      <c r="BE17" s="27">
        <v>1</v>
      </c>
      <c r="BF17" s="27">
        <v>1</v>
      </c>
      <c r="BG17" s="27">
        <v>1</v>
      </c>
      <c r="BH17" s="27">
        <v>1</v>
      </c>
      <c r="BI17" s="27">
        <v>1</v>
      </c>
      <c r="BL17" s="27">
        <v>1</v>
      </c>
      <c r="BN17" s="27">
        <v>1</v>
      </c>
      <c r="BO17" s="27">
        <v>1</v>
      </c>
      <c r="BP17" s="27">
        <v>1</v>
      </c>
      <c r="BQ17" s="27">
        <v>1</v>
      </c>
      <c r="BR17" s="27">
        <v>1</v>
      </c>
      <c r="BS17" s="76"/>
      <c r="BT17" s="141">
        <v>507858</v>
      </c>
      <c r="BU17" s="141">
        <v>156400</v>
      </c>
      <c r="BV17" s="141">
        <v>74700</v>
      </c>
      <c r="BW17" s="141"/>
      <c r="BX17" s="141"/>
      <c r="BY17" s="141"/>
      <c r="BZ17" s="130">
        <v>1212160</v>
      </c>
      <c r="CA17" s="45">
        <v>43884</v>
      </c>
      <c r="CB17" s="44">
        <v>43838</v>
      </c>
      <c r="CC17" s="44">
        <v>43884</v>
      </c>
      <c r="XEW17" s="46"/>
    </row>
    <row r="18" spans="1:81 16377:16377" s="27" customFormat="1" ht="86" customHeight="1" x14ac:dyDescent="0.2">
      <c r="A18" s="5" t="s">
        <v>2245</v>
      </c>
      <c r="B18" s="37" t="s">
        <v>2456</v>
      </c>
      <c r="C18" s="37" t="s">
        <v>2457</v>
      </c>
      <c r="D18" s="27">
        <v>1</v>
      </c>
      <c r="G18" s="38">
        <v>1</v>
      </c>
      <c r="H18" s="27">
        <v>1</v>
      </c>
      <c r="M18" s="76"/>
      <c r="N18" s="27">
        <v>92</v>
      </c>
      <c r="O18" s="27">
        <v>1</v>
      </c>
      <c r="P18" s="27">
        <v>12</v>
      </c>
      <c r="Q18" s="76">
        <v>11</v>
      </c>
      <c r="R18" s="37">
        <v>1947</v>
      </c>
      <c r="S18" s="23" t="s">
        <v>2460</v>
      </c>
      <c r="T18" s="75" t="s">
        <v>2458</v>
      </c>
      <c r="U18" s="77" t="s">
        <v>2459</v>
      </c>
      <c r="V18" s="75" t="s">
        <v>3527</v>
      </c>
      <c r="W18" s="76" t="s">
        <v>2504</v>
      </c>
      <c r="X18" s="77"/>
      <c r="Y18" s="77">
        <v>1</v>
      </c>
      <c r="Z18" s="77">
        <v>1</v>
      </c>
      <c r="AA18" s="77">
        <v>1</v>
      </c>
      <c r="AB18" s="77">
        <v>1</v>
      </c>
      <c r="AC18" s="77"/>
      <c r="AD18" s="77"/>
      <c r="AE18" s="77"/>
      <c r="AF18" s="77">
        <v>1</v>
      </c>
      <c r="AG18" s="77"/>
      <c r="AH18" s="77">
        <v>1</v>
      </c>
      <c r="AI18" s="77"/>
      <c r="AJ18" s="77"/>
      <c r="AK18" s="77"/>
      <c r="AL18" s="77">
        <v>1</v>
      </c>
      <c r="AM18" s="77"/>
      <c r="AN18" s="77"/>
      <c r="AO18" s="77"/>
      <c r="AP18" s="77"/>
      <c r="AQ18" s="77"/>
      <c r="AR18" s="76"/>
      <c r="AS18" s="77" t="s">
        <v>37</v>
      </c>
      <c r="AT18" s="38" t="s">
        <v>49</v>
      </c>
      <c r="AU18" s="37" t="s">
        <v>49</v>
      </c>
      <c r="AW18" s="27">
        <v>1</v>
      </c>
      <c r="AX18" s="27">
        <v>1</v>
      </c>
      <c r="AZ18" s="76"/>
      <c r="BA18" s="27">
        <v>1</v>
      </c>
      <c r="BB18" s="27">
        <v>1</v>
      </c>
      <c r="BD18" s="27">
        <v>1</v>
      </c>
      <c r="BE18" s="27">
        <v>1</v>
      </c>
      <c r="BF18" s="27">
        <v>1</v>
      </c>
      <c r="BH18" s="27">
        <v>1</v>
      </c>
      <c r="BI18" s="27">
        <v>1</v>
      </c>
      <c r="BL18" s="27">
        <v>1</v>
      </c>
      <c r="BN18" s="27">
        <v>1</v>
      </c>
      <c r="BP18" s="27">
        <v>1</v>
      </c>
      <c r="BQ18" s="27">
        <v>1</v>
      </c>
      <c r="BR18" s="27">
        <v>1</v>
      </c>
      <c r="BS18" s="76">
        <v>1</v>
      </c>
      <c r="BT18" s="141">
        <v>734011</v>
      </c>
      <c r="BU18" s="141">
        <v>166300</v>
      </c>
      <c r="BV18" s="141">
        <v>36500</v>
      </c>
      <c r="BW18" s="141"/>
      <c r="BX18" s="141"/>
      <c r="BY18" s="141"/>
      <c r="BZ18" s="130">
        <v>3588788</v>
      </c>
      <c r="CA18" s="45">
        <v>43914</v>
      </c>
      <c r="CB18" s="44">
        <v>43889</v>
      </c>
      <c r="CC18" s="44">
        <v>43914</v>
      </c>
      <c r="XEW18" s="46"/>
    </row>
    <row r="19" spans="1:81 16377:16377" s="27" customFormat="1" ht="86" customHeight="1" x14ac:dyDescent="0.2">
      <c r="A19" s="5" t="s">
        <v>2246</v>
      </c>
      <c r="B19" s="37" t="s">
        <v>2886</v>
      </c>
      <c r="C19" s="37" t="s">
        <v>2887</v>
      </c>
      <c r="D19" s="27">
        <v>1</v>
      </c>
      <c r="G19" s="38">
        <v>1</v>
      </c>
      <c r="H19" s="27">
        <v>1</v>
      </c>
      <c r="M19" s="76"/>
      <c r="O19" s="27">
        <v>6</v>
      </c>
      <c r="P19" s="27">
        <v>6</v>
      </c>
      <c r="Q19" s="76">
        <v>6</v>
      </c>
      <c r="R19" s="37">
        <v>2008</v>
      </c>
      <c r="S19" s="43" t="s">
        <v>2912</v>
      </c>
      <c r="T19" s="75" t="s">
        <v>2889</v>
      </c>
      <c r="U19" s="75" t="s">
        <v>2888</v>
      </c>
      <c r="V19" s="25" t="s">
        <v>39</v>
      </c>
      <c r="W19" s="76" t="s">
        <v>2911</v>
      </c>
      <c r="X19" s="77"/>
      <c r="Y19" s="77">
        <v>1</v>
      </c>
      <c r="Z19" s="77">
        <v>1</v>
      </c>
      <c r="AA19" s="77"/>
      <c r="AB19" s="77">
        <v>1</v>
      </c>
      <c r="AC19" s="77">
        <v>1</v>
      </c>
      <c r="AD19" s="77">
        <v>1</v>
      </c>
      <c r="AE19" s="77">
        <v>1</v>
      </c>
      <c r="AF19" s="77">
        <v>1</v>
      </c>
      <c r="AG19" s="77">
        <v>1</v>
      </c>
      <c r="AH19" s="77"/>
      <c r="AI19" s="77"/>
      <c r="AJ19" s="77"/>
      <c r="AK19" s="77"/>
      <c r="AL19" s="77">
        <v>1</v>
      </c>
      <c r="AM19" s="77"/>
      <c r="AN19" s="77"/>
      <c r="AO19" s="77">
        <v>1</v>
      </c>
      <c r="AP19" s="75"/>
      <c r="AQ19" s="25"/>
      <c r="AR19" s="76"/>
      <c r="AS19" s="27" t="s">
        <v>37</v>
      </c>
      <c r="AT19" s="38" t="s">
        <v>3775</v>
      </c>
      <c r="AU19" s="37" t="s">
        <v>3774</v>
      </c>
      <c r="AW19" s="27">
        <v>1</v>
      </c>
      <c r="AX19" s="27">
        <v>1</v>
      </c>
      <c r="AZ19" s="76"/>
      <c r="BA19" s="27">
        <v>1</v>
      </c>
      <c r="BB19" s="27">
        <v>1</v>
      </c>
      <c r="BD19" s="27">
        <v>1</v>
      </c>
      <c r="BE19" s="27">
        <v>1</v>
      </c>
      <c r="BF19" s="27">
        <v>1</v>
      </c>
      <c r="BH19" s="27">
        <v>1</v>
      </c>
      <c r="BI19" s="27">
        <v>1</v>
      </c>
      <c r="BL19" s="27">
        <v>1</v>
      </c>
      <c r="BP19" s="27">
        <v>1</v>
      </c>
      <c r="BQ19" s="27">
        <v>1</v>
      </c>
      <c r="BS19" s="76"/>
      <c r="BT19" s="141">
        <v>4341</v>
      </c>
      <c r="BU19" s="141">
        <v>1701</v>
      </c>
      <c r="BV19" s="141"/>
      <c r="BW19" s="141">
        <v>608</v>
      </c>
      <c r="BX19" s="141"/>
      <c r="BY19" s="141"/>
      <c r="BZ19" s="130">
        <v>3105</v>
      </c>
      <c r="CA19" s="44">
        <v>43922</v>
      </c>
      <c r="CB19" s="44">
        <v>43889</v>
      </c>
      <c r="CC19" s="44">
        <v>43922</v>
      </c>
      <c r="XEW19" s="46"/>
    </row>
    <row r="20" spans="1:81 16377:16377" s="27" customFormat="1" ht="86" customHeight="1" x14ac:dyDescent="0.2">
      <c r="A20" s="5" t="s">
        <v>2859</v>
      </c>
      <c r="B20" s="37" t="s">
        <v>27</v>
      </c>
      <c r="C20" s="37" t="s">
        <v>2861</v>
      </c>
      <c r="D20" s="27">
        <v>1</v>
      </c>
      <c r="G20" s="38">
        <v>1</v>
      </c>
      <c r="H20" s="27">
        <v>1</v>
      </c>
      <c r="M20" s="76"/>
      <c r="N20" s="27">
        <v>52</v>
      </c>
      <c r="O20" s="27">
        <v>10</v>
      </c>
      <c r="P20" s="27">
        <v>16</v>
      </c>
      <c r="Q20" s="76"/>
      <c r="R20" s="37">
        <v>1991</v>
      </c>
      <c r="S20" s="43" t="s">
        <v>2860</v>
      </c>
      <c r="T20" s="75" t="s">
        <v>2884</v>
      </c>
      <c r="U20" s="77" t="s">
        <v>39</v>
      </c>
      <c r="V20" s="25" t="s">
        <v>2885</v>
      </c>
      <c r="W20" s="76" t="s">
        <v>555</v>
      </c>
      <c r="X20" s="77"/>
      <c r="Y20" s="77">
        <v>1</v>
      </c>
      <c r="Z20" s="77">
        <v>1</v>
      </c>
      <c r="AA20" s="77"/>
      <c r="AB20" s="77">
        <v>1</v>
      </c>
      <c r="AC20" s="77">
        <v>1</v>
      </c>
      <c r="AD20" s="77">
        <v>1</v>
      </c>
      <c r="AE20" s="77"/>
      <c r="AF20" s="77">
        <v>1</v>
      </c>
      <c r="AG20" s="77">
        <v>1</v>
      </c>
      <c r="AH20" s="77">
        <v>1</v>
      </c>
      <c r="AI20" s="77">
        <v>1</v>
      </c>
      <c r="AJ20" s="77"/>
      <c r="AK20" s="77"/>
      <c r="AL20" s="77"/>
      <c r="AM20" s="77"/>
      <c r="AN20" s="77"/>
      <c r="AO20" s="77"/>
      <c r="AP20" s="77"/>
      <c r="AQ20" s="25"/>
      <c r="AR20" s="76"/>
      <c r="AS20" s="27" t="s">
        <v>37</v>
      </c>
      <c r="AT20" s="38" t="s">
        <v>3075</v>
      </c>
      <c r="AU20" s="37" t="s">
        <v>3773</v>
      </c>
      <c r="AW20" s="27">
        <v>1</v>
      </c>
      <c r="AX20" s="27">
        <v>1</v>
      </c>
      <c r="AZ20" s="76"/>
      <c r="BE20" s="27">
        <v>1</v>
      </c>
      <c r="BF20" s="27">
        <v>1</v>
      </c>
      <c r="BH20" s="27">
        <v>1</v>
      </c>
      <c r="BI20" s="27">
        <v>1</v>
      </c>
      <c r="BL20" s="27">
        <v>1</v>
      </c>
      <c r="BN20" s="27">
        <v>1</v>
      </c>
      <c r="BP20" s="27">
        <v>1</v>
      </c>
      <c r="BQ20" s="27">
        <v>1</v>
      </c>
      <c r="BS20" s="76"/>
      <c r="BT20" s="141">
        <v>60906</v>
      </c>
      <c r="BU20" s="141">
        <v>32800</v>
      </c>
      <c r="BV20" s="141">
        <v>4318</v>
      </c>
      <c r="BW20" s="141"/>
      <c r="BX20" s="141"/>
      <c r="BY20" s="141"/>
      <c r="BZ20" s="130">
        <v>55295</v>
      </c>
      <c r="CA20" s="44">
        <v>43921</v>
      </c>
      <c r="CB20" s="44">
        <v>43889</v>
      </c>
      <c r="CC20" s="44">
        <v>43921</v>
      </c>
      <c r="XEW20" s="46"/>
    </row>
    <row r="21" spans="1:81 16377:16377" s="75" customFormat="1" ht="86" customHeight="1" x14ac:dyDescent="0.2">
      <c r="A21" s="5" t="s">
        <v>123</v>
      </c>
      <c r="B21" s="76" t="s">
        <v>27</v>
      </c>
      <c r="C21" s="76" t="s">
        <v>4626</v>
      </c>
      <c r="D21" s="75">
        <v>1</v>
      </c>
      <c r="G21" s="77"/>
      <c r="H21" s="75">
        <v>1</v>
      </c>
      <c r="M21" s="76"/>
      <c r="N21" s="75">
        <v>19</v>
      </c>
      <c r="O21" s="75">
        <v>5</v>
      </c>
      <c r="P21" s="75">
        <v>12</v>
      </c>
      <c r="Q21" s="76"/>
      <c r="R21" s="76">
        <v>1995</v>
      </c>
      <c r="S21" s="43" t="s">
        <v>2860</v>
      </c>
      <c r="T21" s="75" t="s">
        <v>4627</v>
      </c>
      <c r="U21" s="77" t="s">
        <v>4628</v>
      </c>
      <c r="V21" s="25" t="s">
        <v>39</v>
      </c>
      <c r="W21" s="76" t="s">
        <v>4629</v>
      </c>
      <c r="X21" s="77"/>
      <c r="Y21" s="77"/>
      <c r="Z21" s="77">
        <v>1</v>
      </c>
      <c r="AA21" s="77"/>
      <c r="AB21" s="77"/>
      <c r="AC21" s="77"/>
      <c r="AD21" s="77">
        <v>1</v>
      </c>
      <c r="AE21" s="77"/>
      <c r="AF21" s="77"/>
      <c r="AG21" s="77"/>
      <c r="AH21" s="77">
        <v>1</v>
      </c>
      <c r="AI21" s="77"/>
      <c r="AJ21" s="77">
        <v>1</v>
      </c>
      <c r="AK21" s="77">
        <v>1</v>
      </c>
      <c r="AL21" s="77"/>
      <c r="AM21" s="77"/>
      <c r="AN21" s="77"/>
      <c r="AO21" s="77"/>
      <c r="AP21" s="77">
        <v>1</v>
      </c>
      <c r="AQ21" s="25"/>
      <c r="AR21" s="76"/>
      <c r="AS21" s="75" t="s">
        <v>37</v>
      </c>
      <c r="AT21" s="77" t="s">
        <v>49</v>
      </c>
      <c r="AU21" s="76" t="s">
        <v>4630</v>
      </c>
      <c r="AW21" s="75">
        <v>1</v>
      </c>
      <c r="AZ21" s="76"/>
      <c r="BB21" s="75">
        <v>1</v>
      </c>
      <c r="BD21" s="75">
        <v>1</v>
      </c>
      <c r="BE21" s="75">
        <v>1</v>
      </c>
      <c r="BL21" s="75">
        <v>1</v>
      </c>
      <c r="BN21" s="75">
        <v>1</v>
      </c>
      <c r="BO21" s="75">
        <v>1</v>
      </c>
      <c r="BS21" s="76">
        <v>1</v>
      </c>
      <c r="BT21" s="141">
        <v>1509</v>
      </c>
      <c r="BU21" s="141">
        <v>5101</v>
      </c>
      <c r="BV21" s="141">
        <v>206</v>
      </c>
      <c r="BW21" s="141">
        <v>991</v>
      </c>
      <c r="BX21" s="141"/>
      <c r="BY21" s="141"/>
      <c r="BZ21" s="130">
        <v>50228</v>
      </c>
      <c r="CA21" s="44">
        <v>44206</v>
      </c>
      <c r="CB21" s="44">
        <v>44206</v>
      </c>
      <c r="CC21" s="44">
        <v>44206</v>
      </c>
      <c r="XEW21" s="46"/>
    </row>
    <row r="22" spans="1:81 16377:16377" s="2" customFormat="1" ht="86" customHeight="1" x14ac:dyDescent="0.2">
      <c r="A22" s="4" t="s">
        <v>595</v>
      </c>
      <c r="B22" s="9" t="s">
        <v>27</v>
      </c>
      <c r="C22" s="9" t="s">
        <v>39</v>
      </c>
      <c r="D22" s="2">
        <v>1</v>
      </c>
      <c r="G22" s="25"/>
      <c r="H22" s="2">
        <v>1</v>
      </c>
      <c r="M22" s="9"/>
      <c r="N22" s="2">
        <v>7</v>
      </c>
      <c r="O22" s="2">
        <v>1</v>
      </c>
      <c r="Q22" s="9"/>
      <c r="R22" s="9">
        <v>2016</v>
      </c>
      <c r="S22" s="23" t="s">
        <v>112</v>
      </c>
      <c r="T22" s="25" t="s">
        <v>2155</v>
      </c>
      <c r="U22" s="25" t="s">
        <v>39</v>
      </c>
      <c r="V22" s="25" t="s">
        <v>3513</v>
      </c>
      <c r="W22" s="25" t="s">
        <v>3515</v>
      </c>
      <c r="X22" s="34"/>
      <c r="Y22" s="25">
        <v>1</v>
      </c>
      <c r="Z22" s="25"/>
      <c r="AA22" s="25"/>
      <c r="AB22" s="25"/>
      <c r="AC22" s="25">
        <v>1</v>
      </c>
      <c r="AD22" s="25"/>
      <c r="AE22" s="25"/>
      <c r="AF22" s="25"/>
      <c r="AG22" s="25"/>
      <c r="AH22" s="25"/>
      <c r="AI22" s="25"/>
      <c r="AJ22" s="25"/>
      <c r="AK22" s="25"/>
      <c r="AL22" s="25"/>
      <c r="AM22" s="25"/>
      <c r="AN22" s="25"/>
      <c r="AO22" s="25"/>
      <c r="AP22" s="25">
        <v>1</v>
      </c>
      <c r="AQ22" s="25"/>
      <c r="AR22" s="9"/>
      <c r="AS22" s="25" t="s">
        <v>597</v>
      </c>
      <c r="AT22" s="25" t="s">
        <v>3736</v>
      </c>
      <c r="AU22" s="9" t="s">
        <v>49</v>
      </c>
      <c r="AV22" s="2">
        <v>1</v>
      </c>
      <c r="AW22" s="2">
        <v>1</v>
      </c>
      <c r="AZ22" s="9"/>
      <c r="BD22" s="2">
        <v>1</v>
      </c>
      <c r="BE22" s="2">
        <v>1</v>
      </c>
      <c r="BF22" s="2">
        <v>1</v>
      </c>
      <c r="BG22" s="27">
        <v>1</v>
      </c>
      <c r="BH22" s="27">
        <v>1</v>
      </c>
      <c r="BJ22" s="2">
        <v>1</v>
      </c>
      <c r="BL22" s="2">
        <v>1</v>
      </c>
      <c r="BP22" s="2">
        <v>1</v>
      </c>
      <c r="BS22" s="9">
        <v>1</v>
      </c>
      <c r="BT22" s="142">
        <v>507</v>
      </c>
      <c r="BU22" s="142">
        <v>85</v>
      </c>
      <c r="BV22" s="142">
        <v>628</v>
      </c>
      <c r="BW22" s="142"/>
      <c r="BX22" s="142"/>
      <c r="BY22" s="142"/>
      <c r="BZ22" s="131">
        <v>153</v>
      </c>
      <c r="CA22" s="12">
        <v>43857</v>
      </c>
      <c r="CB22" s="12">
        <v>43838</v>
      </c>
      <c r="CC22" s="28">
        <v>44083</v>
      </c>
    </row>
    <row r="23" spans="1:81 16377:16377" s="73" customFormat="1" ht="86" customHeight="1" x14ac:dyDescent="0.2">
      <c r="A23" s="4" t="s">
        <v>730</v>
      </c>
      <c r="B23" s="74" t="s">
        <v>27</v>
      </c>
      <c r="C23" s="74" t="s">
        <v>3442</v>
      </c>
      <c r="D23" s="73">
        <v>1</v>
      </c>
      <c r="G23" s="38"/>
      <c r="H23" s="73">
        <v>1</v>
      </c>
      <c r="M23" s="76"/>
      <c r="N23" s="73">
        <v>37</v>
      </c>
      <c r="O23" s="73">
        <v>1</v>
      </c>
      <c r="P23" s="73">
        <v>38</v>
      </c>
      <c r="Q23" s="76">
        <v>22</v>
      </c>
      <c r="R23" s="74">
        <v>1997</v>
      </c>
      <c r="S23" s="43" t="s">
        <v>2049</v>
      </c>
      <c r="T23" s="75" t="s">
        <v>3444</v>
      </c>
      <c r="U23" s="75" t="s">
        <v>3443</v>
      </c>
      <c r="V23" s="25" t="s">
        <v>3544</v>
      </c>
      <c r="W23" s="76" t="s">
        <v>3445</v>
      </c>
      <c r="X23" s="77">
        <v>1</v>
      </c>
      <c r="Y23" s="77">
        <v>1</v>
      </c>
      <c r="Z23" s="77">
        <v>1</v>
      </c>
      <c r="AA23" s="77">
        <v>1</v>
      </c>
      <c r="AB23" s="77"/>
      <c r="AC23" s="77"/>
      <c r="AD23" s="77"/>
      <c r="AE23" s="77"/>
      <c r="AF23" s="77"/>
      <c r="AG23" s="77"/>
      <c r="AH23" s="77">
        <v>1</v>
      </c>
      <c r="AI23" s="77"/>
      <c r="AJ23" s="77">
        <v>1</v>
      </c>
      <c r="AK23" s="77"/>
      <c r="AL23" s="77"/>
      <c r="AM23" s="77"/>
      <c r="AN23" s="77"/>
      <c r="AO23" s="77"/>
      <c r="AP23" s="75"/>
      <c r="AQ23" s="25">
        <v>1</v>
      </c>
      <c r="AR23" s="76"/>
      <c r="AS23" s="77" t="s">
        <v>37</v>
      </c>
      <c r="AT23" s="77" t="s">
        <v>49</v>
      </c>
      <c r="AU23" s="76" t="s">
        <v>49</v>
      </c>
      <c r="AV23" s="73">
        <v>1</v>
      </c>
      <c r="AW23" s="73">
        <v>1</v>
      </c>
      <c r="AX23" s="73">
        <v>1</v>
      </c>
      <c r="AZ23" s="76"/>
      <c r="BA23" s="73">
        <v>1</v>
      </c>
      <c r="BB23" s="73">
        <v>1</v>
      </c>
      <c r="BD23" s="73">
        <v>1</v>
      </c>
      <c r="BE23" s="73">
        <v>1</v>
      </c>
      <c r="BF23" s="73">
        <v>1</v>
      </c>
      <c r="BG23" s="73">
        <v>1</v>
      </c>
      <c r="BH23" s="73">
        <v>1</v>
      </c>
      <c r="BI23" s="73">
        <v>1</v>
      </c>
      <c r="BL23" s="73">
        <v>1</v>
      </c>
      <c r="BO23" s="73">
        <v>1</v>
      </c>
      <c r="BP23" s="73">
        <v>1</v>
      </c>
      <c r="BS23" s="76"/>
      <c r="BT23" s="141">
        <v>819</v>
      </c>
      <c r="BU23" s="141">
        <v>344</v>
      </c>
      <c r="BV23" s="141">
        <v>242</v>
      </c>
      <c r="BW23" s="141"/>
      <c r="BX23" s="141"/>
      <c r="BY23" s="141"/>
      <c r="BZ23" s="130">
        <v>15716</v>
      </c>
      <c r="CA23" s="44">
        <v>43990</v>
      </c>
      <c r="CB23" s="44">
        <v>43990</v>
      </c>
      <c r="CC23" s="44">
        <v>43990</v>
      </c>
      <c r="XEW23" s="46"/>
    </row>
    <row r="24" spans="1:81 16377:16377" s="2" customFormat="1" ht="86" customHeight="1" x14ac:dyDescent="0.2">
      <c r="A24" s="7" t="s">
        <v>136</v>
      </c>
      <c r="B24" s="9" t="s">
        <v>27</v>
      </c>
      <c r="C24" s="9" t="s">
        <v>137</v>
      </c>
      <c r="D24" s="2">
        <v>1</v>
      </c>
      <c r="G24" s="25"/>
      <c r="H24" s="2">
        <v>1</v>
      </c>
      <c r="M24" s="9"/>
      <c r="N24" s="2">
        <v>6</v>
      </c>
      <c r="P24" s="2">
        <v>3</v>
      </c>
      <c r="Q24" s="9">
        <v>37</v>
      </c>
      <c r="R24" s="9">
        <v>2007</v>
      </c>
      <c r="S24" s="23" t="s">
        <v>3505</v>
      </c>
      <c r="T24" s="25" t="s">
        <v>1521</v>
      </c>
      <c r="U24" s="25" t="s">
        <v>39</v>
      </c>
      <c r="V24" s="25" t="s">
        <v>39</v>
      </c>
      <c r="W24" s="25" t="s">
        <v>2172</v>
      </c>
      <c r="X24" s="34">
        <v>1</v>
      </c>
      <c r="Y24" s="25"/>
      <c r="Z24" s="25"/>
      <c r="AA24" s="25"/>
      <c r="AB24" s="25"/>
      <c r="AC24" s="25">
        <v>1</v>
      </c>
      <c r="AD24" s="25"/>
      <c r="AE24" s="25"/>
      <c r="AF24" s="25"/>
      <c r="AG24" s="25">
        <v>1</v>
      </c>
      <c r="AH24" s="25"/>
      <c r="AI24" s="25"/>
      <c r="AJ24" s="25"/>
      <c r="AK24" s="25"/>
      <c r="AL24" s="25"/>
      <c r="AM24" s="25"/>
      <c r="AN24" s="25"/>
      <c r="AO24" s="25"/>
      <c r="AP24" s="25"/>
      <c r="AQ24" s="25"/>
      <c r="AR24" s="9"/>
      <c r="AS24" s="25" t="s">
        <v>2170</v>
      </c>
      <c r="AT24" s="25" t="s">
        <v>49</v>
      </c>
      <c r="AU24" s="9" t="s">
        <v>3729</v>
      </c>
      <c r="AV24" s="2">
        <v>1</v>
      </c>
      <c r="AW24" s="2">
        <v>1</v>
      </c>
      <c r="AZ24" s="9"/>
      <c r="BE24" s="2">
        <v>1</v>
      </c>
      <c r="BF24" s="2">
        <v>1</v>
      </c>
      <c r="BG24" s="27">
        <v>1</v>
      </c>
      <c r="BH24" s="27">
        <v>1</v>
      </c>
      <c r="BI24" s="2">
        <v>1</v>
      </c>
      <c r="BJ24" s="2">
        <v>1</v>
      </c>
      <c r="BM24" s="2">
        <v>1</v>
      </c>
      <c r="BN24" s="2">
        <v>1</v>
      </c>
      <c r="BS24" s="9">
        <v>1</v>
      </c>
      <c r="BT24" s="142">
        <v>1615</v>
      </c>
      <c r="BU24" s="142">
        <v>3100</v>
      </c>
      <c r="BV24" s="142">
        <v>1186</v>
      </c>
      <c r="BW24" s="142"/>
      <c r="BX24" s="142"/>
      <c r="BY24" s="142"/>
      <c r="BZ24" s="131">
        <v>430</v>
      </c>
      <c r="CA24" s="10">
        <v>43845</v>
      </c>
      <c r="CB24" s="10">
        <v>43845</v>
      </c>
      <c r="CC24" s="28">
        <v>44083</v>
      </c>
    </row>
    <row r="25" spans="1:81 16377:16377" s="21" customFormat="1" ht="86" customHeight="1" x14ac:dyDescent="0.2">
      <c r="A25" s="4" t="s">
        <v>711</v>
      </c>
      <c r="B25" s="9" t="s">
        <v>712</v>
      </c>
      <c r="C25" s="9" t="s">
        <v>713</v>
      </c>
      <c r="D25" s="2">
        <v>1</v>
      </c>
      <c r="E25" s="2"/>
      <c r="F25" s="2"/>
      <c r="G25" s="25"/>
      <c r="H25" s="2">
        <v>1</v>
      </c>
      <c r="I25" s="2"/>
      <c r="J25" s="2"/>
      <c r="K25" s="2"/>
      <c r="L25" s="2"/>
      <c r="M25" s="9"/>
      <c r="N25" s="2">
        <v>6</v>
      </c>
      <c r="O25" s="2"/>
      <c r="P25" s="2">
        <v>8</v>
      </c>
      <c r="Q25" s="9"/>
      <c r="R25" s="9" t="s">
        <v>49</v>
      </c>
      <c r="S25" s="23" t="s">
        <v>792</v>
      </c>
      <c r="T25" s="25" t="s">
        <v>714</v>
      </c>
      <c r="U25" s="25" t="s">
        <v>2158</v>
      </c>
      <c r="V25" s="25" t="s">
        <v>3518</v>
      </c>
      <c r="W25" s="25" t="s">
        <v>555</v>
      </c>
      <c r="X25" s="34">
        <v>1</v>
      </c>
      <c r="Y25" s="25">
        <v>1</v>
      </c>
      <c r="Z25" s="25">
        <v>1</v>
      </c>
      <c r="AA25" s="25">
        <v>1</v>
      </c>
      <c r="AB25" s="25"/>
      <c r="AC25" s="25"/>
      <c r="AD25" s="25"/>
      <c r="AE25" s="25">
        <v>1</v>
      </c>
      <c r="AF25" s="25"/>
      <c r="AG25" s="25">
        <v>1</v>
      </c>
      <c r="AH25" s="25"/>
      <c r="AI25" s="25"/>
      <c r="AJ25" s="25"/>
      <c r="AK25" s="25"/>
      <c r="AL25" s="25"/>
      <c r="AM25" s="25"/>
      <c r="AN25" s="25"/>
      <c r="AO25" s="25"/>
      <c r="AP25" s="25"/>
      <c r="AQ25" s="25">
        <v>1</v>
      </c>
      <c r="AR25" s="9"/>
      <c r="AS25" s="25" t="s">
        <v>37</v>
      </c>
      <c r="AT25" s="25" t="s">
        <v>49</v>
      </c>
      <c r="AU25" s="9" t="s">
        <v>4609</v>
      </c>
      <c r="AV25" s="2">
        <v>1</v>
      </c>
      <c r="AW25" s="2">
        <v>1</v>
      </c>
      <c r="AX25" s="2"/>
      <c r="AY25" s="2"/>
      <c r="AZ25" s="9"/>
      <c r="BA25" s="2"/>
      <c r="BB25" s="2"/>
      <c r="BC25" s="2"/>
      <c r="BD25" s="2">
        <v>1</v>
      </c>
      <c r="BE25" s="2"/>
      <c r="BF25" s="2"/>
      <c r="BG25" s="27">
        <v>1</v>
      </c>
      <c r="BH25" s="27">
        <v>1</v>
      </c>
      <c r="BI25" s="2">
        <v>1</v>
      </c>
      <c r="BJ25" s="2">
        <v>1</v>
      </c>
      <c r="BK25" s="2"/>
      <c r="BL25" s="2"/>
      <c r="BM25" s="2"/>
      <c r="BN25" s="27"/>
      <c r="BO25" s="27"/>
      <c r="BP25" s="2"/>
      <c r="BQ25" s="2"/>
      <c r="BR25" s="2"/>
      <c r="BS25" s="9"/>
      <c r="BT25" s="142">
        <v>1142</v>
      </c>
      <c r="BU25" s="142"/>
      <c r="BV25" s="142">
        <v>461</v>
      </c>
      <c r="BW25" s="142">
        <v>40</v>
      </c>
      <c r="BX25" s="142"/>
      <c r="BY25" s="142"/>
      <c r="BZ25" s="131"/>
      <c r="CA25" s="17">
        <v>43860</v>
      </c>
      <c r="CB25" s="20">
        <v>43838</v>
      </c>
      <c r="CC25" s="28">
        <v>44083</v>
      </c>
    </row>
    <row r="26" spans="1:81 16377:16377" s="21" customFormat="1" ht="86" customHeight="1" x14ac:dyDescent="0.2">
      <c r="A26" s="4" t="s">
        <v>865</v>
      </c>
      <c r="B26" s="9" t="s">
        <v>537</v>
      </c>
      <c r="C26" s="9" t="s">
        <v>866</v>
      </c>
      <c r="D26" s="2">
        <v>1</v>
      </c>
      <c r="E26" s="2"/>
      <c r="F26" s="2"/>
      <c r="G26" s="25"/>
      <c r="H26" s="2">
        <v>1</v>
      </c>
      <c r="I26" s="2"/>
      <c r="J26" s="2"/>
      <c r="K26" s="2"/>
      <c r="L26" s="2"/>
      <c r="M26" s="9"/>
      <c r="N26" s="2">
        <v>9</v>
      </c>
      <c r="O26" s="2"/>
      <c r="P26" s="2">
        <v>12</v>
      </c>
      <c r="Q26" s="9"/>
      <c r="R26" s="9">
        <v>1979</v>
      </c>
      <c r="S26" s="23" t="s">
        <v>111</v>
      </c>
      <c r="T26" s="25" t="s">
        <v>867</v>
      </c>
      <c r="U26" s="25" t="s">
        <v>39</v>
      </c>
      <c r="V26" s="25" t="s">
        <v>3520</v>
      </c>
      <c r="W26" s="25" t="s">
        <v>2304</v>
      </c>
      <c r="X26" s="34">
        <v>1</v>
      </c>
      <c r="Y26" s="25">
        <v>1</v>
      </c>
      <c r="Z26" s="25">
        <v>1</v>
      </c>
      <c r="AA26" s="25">
        <v>1</v>
      </c>
      <c r="AB26" s="25">
        <v>1</v>
      </c>
      <c r="AC26" s="25">
        <v>1</v>
      </c>
      <c r="AD26" s="25">
        <v>1</v>
      </c>
      <c r="AE26" s="25"/>
      <c r="AF26" s="25">
        <v>1</v>
      </c>
      <c r="AG26" s="25"/>
      <c r="AH26" s="25">
        <v>1</v>
      </c>
      <c r="AI26" s="25">
        <v>1</v>
      </c>
      <c r="AJ26" s="25">
        <v>1</v>
      </c>
      <c r="AK26" s="25"/>
      <c r="AL26" s="25">
        <v>1</v>
      </c>
      <c r="AM26" s="25"/>
      <c r="AN26" s="25"/>
      <c r="AO26" s="25"/>
      <c r="AP26" s="25"/>
      <c r="AR26" s="9"/>
      <c r="AS26" s="25" t="s">
        <v>37</v>
      </c>
      <c r="AT26" s="25" t="s">
        <v>4610</v>
      </c>
      <c r="AU26" s="9" t="s">
        <v>3742</v>
      </c>
      <c r="AV26" s="2">
        <v>1</v>
      </c>
      <c r="AW26" s="2">
        <v>1</v>
      </c>
      <c r="AX26" s="2">
        <v>1</v>
      </c>
      <c r="AY26" s="2"/>
      <c r="AZ26" s="9">
        <v>1</v>
      </c>
      <c r="BA26" s="2">
        <v>1</v>
      </c>
      <c r="BB26" s="2">
        <v>1</v>
      </c>
      <c r="BC26" s="2"/>
      <c r="BD26" s="2">
        <v>1</v>
      </c>
      <c r="BE26" s="2"/>
      <c r="BF26" s="2">
        <v>1</v>
      </c>
      <c r="BG26" s="27"/>
      <c r="BH26" s="27">
        <v>1</v>
      </c>
      <c r="BI26" s="2"/>
      <c r="BJ26" s="2">
        <v>1</v>
      </c>
      <c r="BK26" s="2"/>
      <c r="BL26" s="2">
        <v>1</v>
      </c>
      <c r="BM26" s="2"/>
      <c r="BN26" s="27"/>
      <c r="BO26" s="27"/>
      <c r="BP26" s="2"/>
      <c r="BQ26" s="2"/>
      <c r="BR26" s="2">
        <v>1</v>
      </c>
      <c r="BS26" s="9">
        <v>1</v>
      </c>
      <c r="BT26" s="142">
        <v>2484</v>
      </c>
      <c r="BU26" s="142"/>
      <c r="BV26" s="142">
        <v>1026</v>
      </c>
      <c r="BW26" s="142"/>
      <c r="BX26" s="142"/>
      <c r="BY26" s="142"/>
      <c r="BZ26" s="131">
        <v>6780</v>
      </c>
      <c r="CA26" s="17">
        <v>43865</v>
      </c>
      <c r="CB26" s="17">
        <v>43860</v>
      </c>
      <c r="CC26" s="28">
        <v>44083</v>
      </c>
    </row>
    <row r="27" spans="1:81 16377:16377" s="27" customFormat="1" ht="86" customHeight="1" x14ac:dyDescent="0.2">
      <c r="A27" s="5" t="s">
        <v>2363</v>
      </c>
      <c r="B27" s="37" t="s">
        <v>2364</v>
      </c>
      <c r="C27" s="37" t="s">
        <v>49</v>
      </c>
      <c r="D27" s="27">
        <v>1</v>
      </c>
      <c r="G27" s="38"/>
      <c r="J27" s="27">
        <v>1</v>
      </c>
      <c r="M27" s="76"/>
      <c r="O27" s="27">
        <v>1</v>
      </c>
      <c r="Q27" s="76"/>
      <c r="R27" s="37">
        <v>2015</v>
      </c>
      <c r="S27" s="23" t="s">
        <v>111</v>
      </c>
      <c r="T27" s="75" t="s">
        <v>2367</v>
      </c>
      <c r="U27" s="77" t="s">
        <v>39</v>
      </c>
      <c r="V27" s="25" t="s">
        <v>39</v>
      </c>
      <c r="W27" s="76" t="s">
        <v>555</v>
      </c>
      <c r="X27" s="77"/>
      <c r="Y27" s="77"/>
      <c r="Z27" s="77"/>
      <c r="AA27" s="77"/>
      <c r="AB27" s="77"/>
      <c r="AC27" s="77"/>
      <c r="AD27" s="77"/>
      <c r="AE27" s="77"/>
      <c r="AF27" s="77"/>
      <c r="AG27" s="77"/>
      <c r="AH27" s="77"/>
      <c r="AI27" s="77">
        <v>1</v>
      </c>
      <c r="AJ27" s="77"/>
      <c r="AK27" s="77"/>
      <c r="AL27" s="77"/>
      <c r="AM27" s="77"/>
      <c r="AN27" s="77"/>
      <c r="AO27" s="77"/>
      <c r="AP27" s="77"/>
      <c r="AQ27" s="77"/>
      <c r="AR27" s="76"/>
      <c r="AS27" s="77" t="s">
        <v>37</v>
      </c>
      <c r="AT27" s="38" t="s">
        <v>49</v>
      </c>
      <c r="AU27" s="76" t="s">
        <v>49</v>
      </c>
      <c r="AW27" s="27">
        <v>1</v>
      </c>
      <c r="AX27" s="27">
        <v>1</v>
      </c>
      <c r="AZ27" s="76"/>
      <c r="BE27" s="27">
        <v>1</v>
      </c>
      <c r="BH27" s="27">
        <v>1</v>
      </c>
      <c r="BR27" s="27">
        <v>1</v>
      </c>
      <c r="BS27" s="76"/>
      <c r="BT27" s="141">
        <v>559</v>
      </c>
      <c r="BU27" s="141">
        <v>116</v>
      </c>
      <c r="BV27" s="141">
        <v>321</v>
      </c>
      <c r="BW27" s="141"/>
      <c r="BX27" s="141"/>
      <c r="BY27" s="141"/>
      <c r="BZ27" s="130"/>
      <c r="CA27" s="45">
        <v>43906</v>
      </c>
      <c r="CB27" s="44">
        <v>43889</v>
      </c>
      <c r="CC27" s="44">
        <v>43906</v>
      </c>
      <c r="XEW27" s="46"/>
    </row>
    <row r="28" spans="1:81 16377:16377" s="2" customFormat="1" ht="86" customHeight="1" x14ac:dyDescent="0.2">
      <c r="A28" s="5" t="s">
        <v>1614</v>
      </c>
      <c r="B28" s="9" t="s">
        <v>1662</v>
      </c>
      <c r="C28" s="9" t="s">
        <v>1663</v>
      </c>
      <c r="D28" s="2">
        <v>1</v>
      </c>
      <c r="G28" s="25"/>
      <c r="H28" s="2">
        <v>1</v>
      </c>
      <c r="M28" s="9"/>
      <c r="P28" s="2">
        <v>5</v>
      </c>
      <c r="Q28" s="9"/>
      <c r="R28" s="9">
        <v>1995</v>
      </c>
      <c r="S28" s="23" t="s">
        <v>1664</v>
      </c>
      <c r="T28" s="2" t="s">
        <v>1670</v>
      </c>
      <c r="U28" s="25" t="s">
        <v>39</v>
      </c>
      <c r="V28" s="25" t="s">
        <v>39</v>
      </c>
      <c r="W28" s="9" t="s">
        <v>2189</v>
      </c>
      <c r="X28" s="25"/>
      <c r="Y28" s="25"/>
      <c r="Z28" s="25"/>
      <c r="AA28" s="25">
        <v>1</v>
      </c>
      <c r="AB28" s="25"/>
      <c r="AC28" s="25"/>
      <c r="AD28" s="25"/>
      <c r="AE28" s="25">
        <v>1</v>
      </c>
      <c r="AF28" s="25"/>
      <c r="AG28" s="25"/>
      <c r="AH28" s="25"/>
      <c r="AI28" s="25"/>
      <c r="AJ28" s="25"/>
      <c r="AK28" s="25"/>
      <c r="AL28" s="25"/>
      <c r="AM28" s="25">
        <v>1</v>
      </c>
      <c r="AN28" s="25"/>
      <c r="AO28" s="25"/>
      <c r="AP28" s="25"/>
      <c r="AQ28" s="25"/>
      <c r="AR28" s="76"/>
      <c r="AS28" s="25" t="s">
        <v>37</v>
      </c>
      <c r="AT28" s="25" t="s">
        <v>3754</v>
      </c>
      <c r="AU28" s="37" t="s">
        <v>2221</v>
      </c>
      <c r="AW28" s="2">
        <v>1</v>
      </c>
      <c r="AZ28" s="9"/>
      <c r="BE28" s="2">
        <v>1</v>
      </c>
      <c r="BG28" s="27"/>
      <c r="BH28" s="27"/>
      <c r="BS28" s="9"/>
      <c r="BT28" s="142"/>
      <c r="BU28" s="142">
        <v>636</v>
      </c>
      <c r="BV28" s="142"/>
      <c r="BW28" s="142"/>
      <c r="BX28" s="142"/>
      <c r="BY28" s="142"/>
      <c r="BZ28" s="131"/>
      <c r="CA28" s="17">
        <v>43879</v>
      </c>
      <c r="CB28" s="12">
        <v>43878</v>
      </c>
      <c r="CC28" s="12">
        <v>43879</v>
      </c>
      <c r="XEW28" s="32"/>
    </row>
    <row r="29" spans="1:81 16377:16377" s="27" customFormat="1" ht="86" customHeight="1" x14ac:dyDescent="0.2">
      <c r="A29" s="4" t="s">
        <v>2250</v>
      </c>
      <c r="B29" s="37" t="s">
        <v>2154</v>
      </c>
      <c r="C29" s="37" t="s">
        <v>2533</v>
      </c>
      <c r="D29" s="27">
        <v>1</v>
      </c>
      <c r="G29" s="38"/>
      <c r="H29" s="27">
        <v>1</v>
      </c>
      <c r="M29" s="76"/>
      <c r="N29" s="27">
        <v>3</v>
      </c>
      <c r="O29" s="27">
        <v>2</v>
      </c>
      <c r="Q29" s="76"/>
      <c r="R29" s="37">
        <v>1998</v>
      </c>
      <c r="S29" s="23" t="s">
        <v>111</v>
      </c>
      <c r="T29" s="75" t="s">
        <v>2534</v>
      </c>
      <c r="U29" s="77" t="s">
        <v>39</v>
      </c>
      <c r="V29" s="75" t="s">
        <v>3528</v>
      </c>
      <c r="W29" s="76" t="s">
        <v>2535</v>
      </c>
      <c r="X29" s="77"/>
      <c r="Y29" s="77">
        <v>1</v>
      </c>
      <c r="Z29" s="77"/>
      <c r="AA29" s="77">
        <v>1</v>
      </c>
      <c r="AB29" s="77"/>
      <c r="AC29" s="77"/>
      <c r="AD29" s="77"/>
      <c r="AE29" s="77"/>
      <c r="AF29" s="77">
        <v>1</v>
      </c>
      <c r="AG29" s="77"/>
      <c r="AH29" s="77"/>
      <c r="AI29" s="77"/>
      <c r="AJ29" s="77"/>
      <c r="AK29" s="77"/>
      <c r="AL29" s="77"/>
      <c r="AM29" s="77"/>
      <c r="AN29" s="77"/>
      <c r="AO29" s="77"/>
      <c r="AP29" s="77"/>
      <c r="AQ29" s="77"/>
      <c r="AR29" s="76"/>
      <c r="AS29" s="77" t="s">
        <v>37</v>
      </c>
      <c r="AT29" s="38" t="s">
        <v>49</v>
      </c>
      <c r="AU29" s="37" t="s">
        <v>3078</v>
      </c>
      <c r="AV29" s="27">
        <v>1</v>
      </c>
      <c r="AW29" s="27">
        <v>1</v>
      </c>
      <c r="AZ29" s="76">
        <v>1</v>
      </c>
      <c r="BS29" s="76"/>
      <c r="BT29" s="141"/>
      <c r="BU29" s="141"/>
      <c r="BV29" s="141"/>
      <c r="BW29" s="141"/>
      <c r="BX29" s="141"/>
      <c r="BY29" s="141"/>
      <c r="BZ29" s="130"/>
      <c r="CA29" s="45">
        <v>43914</v>
      </c>
      <c r="CB29" s="44">
        <v>43889</v>
      </c>
      <c r="CC29" s="44">
        <v>43914</v>
      </c>
      <c r="XEW29" s="46"/>
    </row>
    <row r="30" spans="1:81 16377:16377" s="25" customFormat="1" ht="86" customHeight="1" x14ac:dyDescent="0.2">
      <c r="A30" s="6" t="s">
        <v>2</v>
      </c>
      <c r="B30" s="9" t="s">
        <v>2154</v>
      </c>
      <c r="C30" s="9" t="s">
        <v>35</v>
      </c>
      <c r="D30" s="2">
        <v>1</v>
      </c>
      <c r="E30" s="2"/>
      <c r="F30" s="2"/>
      <c r="H30" s="2">
        <v>1</v>
      </c>
      <c r="I30" s="2"/>
      <c r="J30" s="2"/>
      <c r="K30" s="2"/>
      <c r="L30" s="2"/>
      <c r="M30" s="9"/>
      <c r="N30" s="2">
        <v>12</v>
      </c>
      <c r="O30" s="2">
        <v>1</v>
      </c>
      <c r="P30" s="2">
        <v>12</v>
      </c>
      <c r="Q30" s="9">
        <v>8</v>
      </c>
      <c r="R30" s="9">
        <v>1990</v>
      </c>
      <c r="S30" s="23" t="s">
        <v>3487</v>
      </c>
      <c r="T30" s="25" t="s">
        <v>106</v>
      </c>
      <c r="U30" s="25" t="s">
        <v>39</v>
      </c>
      <c r="V30" s="25" t="s">
        <v>3499</v>
      </c>
      <c r="W30" s="25" t="s">
        <v>3489</v>
      </c>
      <c r="X30" s="34">
        <v>1</v>
      </c>
      <c r="Y30" s="25">
        <v>1</v>
      </c>
      <c r="Z30" s="25">
        <v>1</v>
      </c>
      <c r="AA30" s="25">
        <v>1</v>
      </c>
      <c r="AB30" s="25">
        <v>1</v>
      </c>
      <c r="AC30" s="25">
        <v>1</v>
      </c>
      <c r="AF30" s="25">
        <v>1</v>
      </c>
      <c r="AH30" s="25">
        <v>1</v>
      </c>
      <c r="AI30" s="25">
        <v>1</v>
      </c>
      <c r="AK30" s="25">
        <v>1</v>
      </c>
      <c r="AP30" s="25">
        <v>1</v>
      </c>
      <c r="AQ30" s="25">
        <v>1</v>
      </c>
      <c r="AR30" s="9"/>
      <c r="AS30" s="25" t="s">
        <v>37</v>
      </c>
      <c r="AT30" s="25" t="s">
        <v>3723</v>
      </c>
      <c r="AU30" s="9" t="s">
        <v>3726</v>
      </c>
      <c r="AV30" s="2">
        <v>1</v>
      </c>
      <c r="AW30" s="2">
        <v>1</v>
      </c>
      <c r="AX30" s="2">
        <v>1</v>
      </c>
      <c r="AY30" s="2"/>
      <c r="AZ30" s="9"/>
      <c r="BA30" s="2">
        <v>1</v>
      </c>
      <c r="BB30" s="2">
        <v>1</v>
      </c>
      <c r="BC30" s="2"/>
      <c r="BD30" s="2">
        <v>1</v>
      </c>
      <c r="BE30" s="2">
        <v>1</v>
      </c>
      <c r="BF30" s="2">
        <v>1</v>
      </c>
      <c r="BG30" s="27"/>
      <c r="BH30" s="27">
        <v>1</v>
      </c>
      <c r="BI30" s="2"/>
      <c r="BJ30" s="2"/>
      <c r="BK30" s="2"/>
      <c r="BL30" s="2">
        <v>1</v>
      </c>
      <c r="BM30" s="2">
        <v>1</v>
      </c>
      <c r="BN30" s="2"/>
      <c r="BO30" s="2"/>
      <c r="BP30" s="2">
        <v>1</v>
      </c>
      <c r="BQ30" s="2">
        <v>1</v>
      </c>
      <c r="BR30" s="2">
        <v>1</v>
      </c>
      <c r="BS30" s="9"/>
      <c r="BT30" s="142">
        <v>8720</v>
      </c>
      <c r="BU30" s="142">
        <v>7652</v>
      </c>
      <c r="BV30" s="142"/>
      <c r="BW30" s="142"/>
      <c r="BX30" s="142"/>
      <c r="BY30" s="142"/>
      <c r="BZ30" s="131">
        <v>519</v>
      </c>
      <c r="CA30" s="10">
        <v>43840</v>
      </c>
      <c r="CB30" s="10">
        <v>43838</v>
      </c>
      <c r="CC30" s="28">
        <v>44083</v>
      </c>
    </row>
    <row r="31" spans="1:81 16377:16377" s="2" customFormat="1" ht="86" customHeight="1" x14ac:dyDescent="0.2">
      <c r="A31" s="4" t="s">
        <v>599</v>
      </c>
      <c r="B31" s="9" t="s">
        <v>600</v>
      </c>
      <c r="C31" s="9" t="s">
        <v>601</v>
      </c>
      <c r="D31" s="2">
        <v>1</v>
      </c>
      <c r="G31" s="25"/>
      <c r="H31" s="2">
        <v>1</v>
      </c>
      <c r="M31" s="9"/>
      <c r="P31" s="2">
        <v>7</v>
      </c>
      <c r="Q31" s="9"/>
      <c r="R31" s="9">
        <v>2006</v>
      </c>
      <c r="S31" s="23" t="s">
        <v>2370</v>
      </c>
      <c r="T31" s="25" t="s">
        <v>617</v>
      </c>
      <c r="U31" s="25" t="s">
        <v>39</v>
      </c>
      <c r="V31" s="25" t="s">
        <v>3514</v>
      </c>
      <c r="W31" s="25" t="s">
        <v>555</v>
      </c>
      <c r="X31" s="34"/>
      <c r="Y31" s="25">
        <v>1</v>
      </c>
      <c r="Z31" s="25"/>
      <c r="AA31" s="25"/>
      <c r="AB31" s="25">
        <v>1</v>
      </c>
      <c r="AC31" s="25">
        <v>1</v>
      </c>
      <c r="AD31" s="25"/>
      <c r="AE31" s="25"/>
      <c r="AF31" s="25"/>
      <c r="AG31" s="25"/>
      <c r="AH31" s="25">
        <v>1</v>
      </c>
      <c r="AI31" s="25"/>
      <c r="AJ31" s="25"/>
      <c r="AK31" s="25"/>
      <c r="AL31" s="25"/>
      <c r="AM31" s="25"/>
      <c r="AN31" s="25"/>
      <c r="AO31" s="25"/>
      <c r="AP31" s="25"/>
      <c r="AQ31" s="25"/>
      <c r="AR31" s="9"/>
      <c r="AS31" s="25" t="s">
        <v>2235</v>
      </c>
      <c r="AT31" s="25" t="s">
        <v>49</v>
      </c>
      <c r="AU31" s="9" t="s">
        <v>49</v>
      </c>
      <c r="AW31" s="2">
        <v>1</v>
      </c>
      <c r="AZ31" s="9"/>
      <c r="BE31" s="2">
        <v>1</v>
      </c>
      <c r="BF31" s="2">
        <v>1</v>
      </c>
      <c r="BG31" s="27"/>
      <c r="BH31" s="27"/>
      <c r="BN31" s="27"/>
      <c r="BO31" s="27"/>
      <c r="BS31" s="9"/>
      <c r="BT31" s="142"/>
      <c r="BU31" s="142"/>
      <c r="BV31" s="142"/>
      <c r="BW31" s="142"/>
      <c r="BX31" s="142"/>
      <c r="BY31" s="142"/>
      <c r="BZ31" s="131"/>
      <c r="CA31" s="12">
        <v>43857</v>
      </c>
      <c r="CB31" s="12">
        <v>43838</v>
      </c>
      <c r="CC31" s="28">
        <v>44083</v>
      </c>
    </row>
    <row r="32" spans="1:81 16377:16377" s="73" customFormat="1" ht="86" customHeight="1" x14ac:dyDescent="0.2">
      <c r="A32" s="5" t="s">
        <v>1417</v>
      </c>
      <c r="B32" s="9" t="s">
        <v>1434</v>
      </c>
      <c r="C32" s="23" t="s">
        <v>1435</v>
      </c>
      <c r="D32" s="2">
        <v>1</v>
      </c>
      <c r="E32" s="2"/>
      <c r="F32" s="2">
        <v>1</v>
      </c>
      <c r="G32" s="25"/>
      <c r="H32" s="2">
        <v>1</v>
      </c>
      <c r="I32" s="2"/>
      <c r="J32" s="2"/>
      <c r="K32" s="2"/>
      <c r="L32" s="2"/>
      <c r="M32" s="9"/>
      <c r="N32" s="2">
        <v>12</v>
      </c>
      <c r="O32" s="2">
        <v>1</v>
      </c>
      <c r="P32" s="2">
        <v>10</v>
      </c>
      <c r="Q32" s="9"/>
      <c r="R32" s="9">
        <v>1990</v>
      </c>
      <c r="S32" s="23" t="s">
        <v>1436</v>
      </c>
      <c r="T32" s="2" t="s">
        <v>1438</v>
      </c>
      <c r="U32" s="2" t="s">
        <v>1437</v>
      </c>
      <c r="V32" s="25" t="s">
        <v>3539</v>
      </c>
      <c r="W32" s="9" t="s">
        <v>2186</v>
      </c>
      <c r="X32" s="25">
        <v>1</v>
      </c>
      <c r="Y32" s="25">
        <v>1</v>
      </c>
      <c r="Z32" s="25">
        <v>1</v>
      </c>
      <c r="AA32" s="25">
        <v>1</v>
      </c>
      <c r="AB32" s="25"/>
      <c r="AC32" s="25">
        <v>1</v>
      </c>
      <c r="AD32" s="25">
        <v>1</v>
      </c>
      <c r="AE32" s="25"/>
      <c r="AF32" s="25"/>
      <c r="AG32" s="25">
        <v>1</v>
      </c>
      <c r="AH32" s="25"/>
      <c r="AI32" s="25"/>
      <c r="AJ32" s="25"/>
      <c r="AK32" s="25"/>
      <c r="AL32" s="25"/>
      <c r="AM32" s="25"/>
      <c r="AN32" s="25"/>
      <c r="AO32" s="25"/>
      <c r="AP32" s="25"/>
      <c r="AQ32" s="25"/>
      <c r="AR32" s="9"/>
      <c r="AS32" s="25" t="s">
        <v>1016</v>
      </c>
      <c r="AT32" s="25" t="s">
        <v>3781</v>
      </c>
      <c r="AU32" s="9" t="s">
        <v>3782</v>
      </c>
      <c r="AV32" s="2">
        <v>1</v>
      </c>
      <c r="AW32" s="2">
        <v>1</v>
      </c>
      <c r="AX32" s="2">
        <v>1</v>
      </c>
      <c r="AY32" s="2"/>
      <c r="AZ32" s="9"/>
      <c r="BA32" s="2">
        <v>1</v>
      </c>
      <c r="BB32" s="2"/>
      <c r="BC32" s="2"/>
      <c r="BD32" s="2">
        <v>1</v>
      </c>
      <c r="BE32" s="2">
        <v>1</v>
      </c>
      <c r="BF32" s="2">
        <v>1</v>
      </c>
      <c r="BG32" s="73">
        <v>1</v>
      </c>
      <c r="BH32" s="73">
        <v>1</v>
      </c>
      <c r="BI32" s="2">
        <v>1</v>
      </c>
      <c r="BJ32" s="2">
        <v>1</v>
      </c>
      <c r="BK32" s="2">
        <v>1</v>
      </c>
      <c r="BL32" s="2"/>
      <c r="BM32" s="2"/>
      <c r="BN32" s="2"/>
      <c r="BO32" s="2">
        <v>1</v>
      </c>
      <c r="BP32" s="2">
        <v>1</v>
      </c>
      <c r="BQ32" s="2"/>
      <c r="BR32" s="2"/>
      <c r="BS32" s="9"/>
      <c r="BT32" s="142">
        <v>1955</v>
      </c>
      <c r="BU32" s="142">
        <v>1658</v>
      </c>
      <c r="BV32" s="142">
        <v>765</v>
      </c>
      <c r="BW32" s="142"/>
      <c r="BX32" s="142"/>
      <c r="BY32" s="142"/>
      <c r="BZ32" s="131">
        <v>51</v>
      </c>
      <c r="CA32" s="17">
        <v>43874</v>
      </c>
      <c r="CB32" s="12">
        <v>43839</v>
      </c>
      <c r="CC32" s="17">
        <v>43874</v>
      </c>
      <c r="XEW32" s="46"/>
    </row>
    <row r="33" spans="1:81 16377:16377" s="2" customFormat="1" ht="86" customHeight="1" x14ac:dyDescent="0.2">
      <c r="A33" s="5" t="s">
        <v>1612</v>
      </c>
      <c r="B33" s="9" t="s">
        <v>1643</v>
      </c>
      <c r="C33" s="9" t="s">
        <v>1645</v>
      </c>
      <c r="D33" s="2">
        <v>1</v>
      </c>
      <c r="G33" s="25"/>
      <c r="H33" s="2">
        <v>1</v>
      </c>
      <c r="M33" s="9"/>
      <c r="O33" s="2">
        <v>2</v>
      </c>
      <c r="P33" s="2">
        <v>10</v>
      </c>
      <c r="Q33" s="9"/>
      <c r="R33" s="9">
        <v>1991</v>
      </c>
      <c r="S33" s="23" t="s">
        <v>111</v>
      </c>
      <c r="T33" s="2" t="s">
        <v>1644</v>
      </c>
      <c r="U33" s="25" t="s">
        <v>39</v>
      </c>
      <c r="V33" s="25" t="s">
        <v>3522</v>
      </c>
      <c r="W33" s="9" t="s">
        <v>2188</v>
      </c>
      <c r="X33" s="25"/>
      <c r="Y33" s="25"/>
      <c r="Z33" s="25"/>
      <c r="AA33" s="25">
        <v>1</v>
      </c>
      <c r="AB33" s="25"/>
      <c r="AC33" s="25"/>
      <c r="AD33" s="25">
        <v>1</v>
      </c>
      <c r="AE33" s="25"/>
      <c r="AF33" s="25"/>
      <c r="AG33" s="25"/>
      <c r="AH33" s="25">
        <v>1</v>
      </c>
      <c r="AI33" s="25"/>
      <c r="AJ33" s="25">
        <v>1</v>
      </c>
      <c r="AK33" s="25"/>
      <c r="AL33" s="25"/>
      <c r="AM33" s="25"/>
      <c r="AN33" s="25"/>
      <c r="AO33" s="25"/>
      <c r="AP33" s="25"/>
      <c r="AQ33" s="25"/>
      <c r="AR33" s="9"/>
      <c r="AS33" s="25" t="s">
        <v>37</v>
      </c>
      <c r="AT33" s="2" t="s">
        <v>2220</v>
      </c>
      <c r="AU33" s="37" t="s">
        <v>49</v>
      </c>
      <c r="AW33" s="2">
        <v>1</v>
      </c>
      <c r="AX33" s="2">
        <v>1</v>
      </c>
      <c r="AZ33" s="9"/>
      <c r="BB33" s="2">
        <v>1</v>
      </c>
      <c r="BE33" s="2">
        <v>1</v>
      </c>
      <c r="BF33" s="2">
        <v>1</v>
      </c>
      <c r="BG33" s="27"/>
      <c r="BH33" s="27"/>
      <c r="BI33" s="2">
        <v>1</v>
      </c>
      <c r="BM33" s="2">
        <v>1</v>
      </c>
      <c r="BN33" s="2">
        <v>1</v>
      </c>
      <c r="BR33" s="2">
        <v>1</v>
      </c>
      <c r="BS33" s="9"/>
      <c r="BT33" s="142">
        <v>691</v>
      </c>
      <c r="BU33" s="142"/>
      <c r="BV33" s="142">
        <v>241</v>
      </c>
      <c r="BW33" s="142"/>
      <c r="BX33" s="142"/>
      <c r="BY33" s="142"/>
      <c r="BZ33" s="131">
        <v>656</v>
      </c>
      <c r="CA33" s="17">
        <v>43879</v>
      </c>
      <c r="CB33" s="12">
        <v>43878</v>
      </c>
      <c r="CC33" s="12">
        <v>43879</v>
      </c>
      <c r="XEW33" s="32"/>
    </row>
    <row r="34" spans="1:81 16377:16377" s="2" customFormat="1" ht="86" customHeight="1" x14ac:dyDescent="0.2">
      <c r="A34" s="4" t="s">
        <v>10</v>
      </c>
      <c r="B34" s="9" t="s">
        <v>25</v>
      </c>
      <c r="C34" s="9" t="s">
        <v>41</v>
      </c>
      <c r="D34" s="2">
        <v>1</v>
      </c>
      <c r="G34" s="25"/>
      <c r="H34" s="2">
        <v>1</v>
      </c>
      <c r="K34" s="2" t="s">
        <v>3491</v>
      </c>
      <c r="M34" s="9"/>
      <c r="N34" s="2">
        <v>8</v>
      </c>
      <c r="O34" s="2">
        <v>1</v>
      </c>
      <c r="P34" s="2">
        <v>6</v>
      </c>
      <c r="Q34" s="9"/>
      <c r="R34" s="9">
        <v>1990</v>
      </c>
      <c r="S34" s="23" t="s">
        <v>111</v>
      </c>
      <c r="T34" s="33" t="s">
        <v>3492</v>
      </c>
      <c r="U34" s="25" t="s">
        <v>3490</v>
      </c>
      <c r="V34" s="25" t="s">
        <v>39</v>
      </c>
      <c r="W34" s="25" t="s">
        <v>3493</v>
      </c>
      <c r="X34" s="34"/>
      <c r="Y34" s="25">
        <v>1</v>
      </c>
      <c r="Z34" s="25">
        <v>1</v>
      </c>
      <c r="AA34" s="25">
        <v>1</v>
      </c>
      <c r="AB34" s="25"/>
      <c r="AC34" s="25"/>
      <c r="AD34" s="25">
        <v>1</v>
      </c>
      <c r="AE34" s="25">
        <v>1</v>
      </c>
      <c r="AF34" s="25"/>
      <c r="AG34" s="25"/>
      <c r="AH34" s="25"/>
      <c r="AI34" s="25"/>
      <c r="AJ34" s="25">
        <v>1</v>
      </c>
      <c r="AK34" s="25"/>
      <c r="AL34" s="25"/>
      <c r="AM34" s="25">
        <v>1</v>
      </c>
      <c r="AN34" s="25"/>
      <c r="AO34" s="25">
        <v>1</v>
      </c>
      <c r="AP34" s="25"/>
      <c r="AQ34" s="25"/>
      <c r="AR34" s="76"/>
      <c r="AS34" s="25" t="s">
        <v>2235</v>
      </c>
      <c r="AT34" s="25" t="s">
        <v>3806</v>
      </c>
      <c r="AU34" s="8" t="s">
        <v>3727</v>
      </c>
      <c r="AW34" s="2">
        <v>1</v>
      </c>
      <c r="AZ34" s="9"/>
      <c r="BB34" s="2">
        <v>1</v>
      </c>
      <c r="BD34" s="2">
        <v>1</v>
      </c>
      <c r="BE34" s="2">
        <v>1</v>
      </c>
      <c r="BG34" s="27"/>
      <c r="BH34" s="27"/>
      <c r="BL34" s="2">
        <v>1</v>
      </c>
      <c r="BO34" s="2">
        <v>1</v>
      </c>
      <c r="BS34" s="9"/>
      <c r="BT34" s="142">
        <v>401</v>
      </c>
      <c r="BU34" s="142">
        <v>1001</v>
      </c>
      <c r="BV34" s="142"/>
      <c r="BW34" s="142"/>
      <c r="BX34" s="142"/>
      <c r="BY34" s="142"/>
      <c r="BZ34" s="131">
        <v>3740</v>
      </c>
      <c r="CA34" s="10">
        <v>43840</v>
      </c>
      <c r="CB34" s="10">
        <v>43838</v>
      </c>
      <c r="CC34" s="28">
        <v>44083</v>
      </c>
    </row>
    <row r="35" spans="1:81 16377:16377" s="21" customFormat="1" ht="86" customHeight="1" x14ac:dyDescent="0.2">
      <c r="A35" s="4" t="s">
        <v>1061</v>
      </c>
      <c r="B35" s="9" t="s">
        <v>1062</v>
      </c>
      <c r="C35" s="9" t="s">
        <v>1063</v>
      </c>
      <c r="D35" s="2">
        <v>1</v>
      </c>
      <c r="E35" s="2"/>
      <c r="F35" s="2"/>
      <c r="G35" s="25"/>
      <c r="H35" s="2">
        <v>1</v>
      </c>
      <c r="I35" s="2"/>
      <c r="J35" s="2"/>
      <c r="K35" s="2"/>
      <c r="L35" s="2"/>
      <c r="M35" s="9"/>
      <c r="N35" s="2"/>
      <c r="O35" s="2"/>
      <c r="P35" s="2">
        <v>11</v>
      </c>
      <c r="Q35" s="9"/>
      <c r="R35" s="9">
        <v>2003</v>
      </c>
      <c r="S35" s="23" t="s">
        <v>1083</v>
      </c>
      <c r="T35" s="25" t="s">
        <v>39</v>
      </c>
      <c r="U35" s="25" t="s">
        <v>39</v>
      </c>
      <c r="V35" s="25" t="s">
        <v>1064</v>
      </c>
      <c r="W35" s="25" t="s">
        <v>555</v>
      </c>
      <c r="X35" s="34">
        <v>1</v>
      </c>
      <c r="Y35" s="25"/>
      <c r="Z35" s="25">
        <v>1</v>
      </c>
      <c r="AA35" s="25">
        <v>1</v>
      </c>
      <c r="AB35" s="25"/>
      <c r="AC35" s="25"/>
      <c r="AD35" s="25"/>
      <c r="AE35" s="25">
        <v>1</v>
      </c>
      <c r="AF35" s="25"/>
      <c r="AG35" s="25"/>
      <c r="AH35" s="25"/>
      <c r="AI35" s="25"/>
      <c r="AJ35" s="25"/>
      <c r="AK35" s="25"/>
      <c r="AL35" s="25"/>
      <c r="AM35" s="25"/>
      <c r="AN35" s="25"/>
      <c r="AO35" s="25"/>
      <c r="AP35" s="25"/>
      <c r="AQ35" s="25"/>
      <c r="AR35" s="9"/>
      <c r="AS35" s="25" t="s">
        <v>37</v>
      </c>
      <c r="AT35" s="25" t="s">
        <v>49</v>
      </c>
      <c r="AU35" s="9" t="s">
        <v>3746</v>
      </c>
      <c r="AV35" s="2">
        <v>1</v>
      </c>
      <c r="AW35" s="2">
        <v>1</v>
      </c>
      <c r="AX35" s="2"/>
      <c r="AY35" s="2"/>
      <c r="AZ35" s="9"/>
      <c r="BA35" s="2"/>
      <c r="BB35" s="2"/>
      <c r="BC35" s="2"/>
      <c r="BD35" s="2"/>
      <c r="BE35" s="2"/>
      <c r="BF35" s="2"/>
      <c r="BG35" s="27">
        <v>1</v>
      </c>
      <c r="BH35" s="27">
        <v>1</v>
      </c>
      <c r="BI35" s="2">
        <v>1</v>
      </c>
      <c r="BJ35" s="2"/>
      <c r="BK35" s="2"/>
      <c r="BL35" s="2"/>
      <c r="BM35" s="2"/>
      <c r="BN35" s="27"/>
      <c r="BO35" s="27"/>
      <c r="BP35" s="2"/>
      <c r="BQ35" s="2"/>
      <c r="BR35" s="2"/>
      <c r="BS35" s="9"/>
      <c r="BT35" s="142">
        <v>2</v>
      </c>
      <c r="BU35" s="142"/>
      <c r="BV35" s="142"/>
      <c r="BW35" s="142"/>
      <c r="BX35" s="142"/>
      <c r="BY35" s="142"/>
      <c r="BZ35" s="131"/>
      <c r="CA35" s="17">
        <v>43867</v>
      </c>
      <c r="CB35" s="17">
        <v>43865</v>
      </c>
      <c r="CC35" s="17">
        <v>43867</v>
      </c>
    </row>
    <row r="36" spans="1:81 16377:16377" s="2" customFormat="1" ht="86" customHeight="1" x14ac:dyDescent="0.2">
      <c r="A36" s="4" t="s">
        <v>1523</v>
      </c>
      <c r="B36" s="9" t="s">
        <v>31</v>
      </c>
      <c r="C36" s="9" t="s">
        <v>48</v>
      </c>
      <c r="D36" s="2">
        <v>1</v>
      </c>
      <c r="E36" s="2">
        <v>1</v>
      </c>
      <c r="F36" s="2">
        <v>1</v>
      </c>
      <c r="G36" s="25"/>
      <c r="H36" s="2">
        <v>1</v>
      </c>
      <c r="M36" s="9"/>
      <c r="N36" s="84" t="s">
        <v>225</v>
      </c>
      <c r="O36" s="21"/>
      <c r="P36" s="21">
        <v>4</v>
      </c>
      <c r="Q36" s="22"/>
      <c r="R36" s="9">
        <v>2006</v>
      </c>
      <c r="S36" s="23" t="s">
        <v>111</v>
      </c>
      <c r="T36" s="26" t="s">
        <v>1525</v>
      </c>
      <c r="U36" s="25" t="s">
        <v>1524</v>
      </c>
      <c r="V36" s="25" t="s">
        <v>39</v>
      </c>
      <c r="W36" s="25" t="s">
        <v>2173</v>
      </c>
      <c r="X36" s="34">
        <v>1</v>
      </c>
      <c r="Y36" s="25"/>
      <c r="Z36" s="25">
        <v>1</v>
      </c>
      <c r="AA36" s="25">
        <v>1</v>
      </c>
      <c r="AB36" s="25"/>
      <c r="AC36" s="25">
        <v>1</v>
      </c>
      <c r="AD36" s="25">
        <v>1</v>
      </c>
      <c r="AE36" s="25">
        <v>1</v>
      </c>
      <c r="AF36" s="25">
        <v>1</v>
      </c>
      <c r="AG36" s="25">
        <v>1</v>
      </c>
      <c r="AH36" s="25"/>
      <c r="AI36" s="25"/>
      <c r="AJ36" s="25"/>
      <c r="AK36" s="25"/>
      <c r="AL36" s="25"/>
      <c r="AM36" s="25"/>
      <c r="AN36" s="25"/>
      <c r="AO36" s="25"/>
      <c r="AP36" s="25"/>
      <c r="AQ36" s="25"/>
      <c r="AR36" s="9"/>
      <c r="AS36" s="25" t="s">
        <v>37</v>
      </c>
      <c r="AT36" s="25" t="s">
        <v>3066</v>
      </c>
      <c r="AU36" s="86" t="s">
        <v>49</v>
      </c>
      <c r="AV36" s="2">
        <v>1</v>
      </c>
      <c r="AW36" s="2">
        <v>1</v>
      </c>
      <c r="AZ36" s="9">
        <v>1</v>
      </c>
      <c r="BA36" s="2">
        <v>1</v>
      </c>
      <c r="BB36" s="2">
        <v>1</v>
      </c>
      <c r="BC36" s="2">
        <v>1</v>
      </c>
      <c r="BG36" s="27">
        <v>1</v>
      </c>
      <c r="BH36" s="27">
        <v>1</v>
      </c>
      <c r="BI36" s="2">
        <v>1</v>
      </c>
      <c r="BJ36" s="2">
        <v>1</v>
      </c>
      <c r="BN36" s="2">
        <v>1</v>
      </c>
      <c r="BO36" s="2">
        <v>1</v>
      </c>
      <c r="BS36" s="9"/>
      <c r="BT36" s="142">
        <v>769</v>
      </c>
      <c r="BU36" s="142">
        <v>927</v>
      </c>
      <c r="BV36" s="142">
        <v>1381</v>
      </c>
      <c r="BW36" s="142"/>
      <c r="BX36" s="142"/>
      <c r="BY36" s="142"/>
      <c r="BZ36" s="131"/>
      <c r="CA36" s="11">
        <v>43842</v>
      </c>
      <c r="CB36" s="10">
        <v>43843</v>
      </c>
      <c r="CC36" s="28">
        <v>44083</v>
      </c>
    </row>
    <row r="37" spans="1:81 16377:16377" s="2" customFormat="1" ht="86" customHeight="1" x14ac:dyDescent="0.2">
      <c r="A37" s="4" t="s">
        <v>135</v>
      </c>
      <c r="B37" s="9" t="s">
        <v>122</v>
      </c>
      <c r="C37" s="9" t="s">
        <v>133</v>
      </c>
      <c r="D37" s="2">
        <v>1</v>
      </c>
      <c r="F37" s="2">
        <v>1</v>
      </c>
      <c r="G37" s="25"/>
      <c r="H37" s="2">
        <v>1</v>
      </c>
      <c r="M37" s="9"/>
      <c r="N37" s="2">
        <v>5</v>
      </c>
      <c r="P37" s="2">
        <v>7</v>
      </c>
      <c r="Q37" s="9"/>
      <c r="R37" s="9">
        <v>1998</v>
      </c>
      <c r="S37" s="23" t="s">
        <v>112</v>
      </c>
      <c r="T37" s="25" t="s">
        <v>3481</v>
      </c>
      <c r="U37" s="25" t="s">
        <v>134</v>
      </c>
      <c r="V37" s="25" t="s">
        <v>3509</v>
      </c>
      <c r="W37" s="25" t="s">
        <v>2174</v>
      </c>
      <c r="X37" s="34">
        <v>1</v>
      </c>
      <c r="Y37" s="25">
        <v>1</v>
      </c>
      <c r="Z37" s="25">
        <v>1</v>
      </c>
      <c r="AA37" s="25"/>
      <c r="AB37" s="25"/>
      <c r="AC37" s="25">
        <v>1</v>
      </c>
      <c r="AD37" s="25"/>
      <c r="AE37" s="25">
        <v>1</v>
      </c>
      <c r="AF37" s="25">
        <v>1</v>
      </c>
      <c r="AG37" s="25">
        <v>1</v>
      </c>
      <c r="AH37" s="25">
        <v>1</v>
      </c>
      <c r="AI37" s="25">
        <v>1</v>
      </c>
      <c r="AJ37" s="25"/>
      <c r="AK37" s="25"/>
      <c r="AL37" s="25">
        <v>1</v>
      </c>
      <c r="AM37" s="25"/>
      <c r="AN37" s="25"/>
      <c r="AO37" s="25"/>
      <c r="AP37" s="25"/>
      <c r="AQ37" s="2">
        <v>1</v>
      </c>
      <c r="AR37" s="9"/>
      <c r="AS37" s="25" t="s">
        <v>37</v>
      </c>
      <c r="AT37" s="25" t="s">
        <v>3734</v>
      </c>
      <c r="AU37" s="9" t="s">
        <v>3733</v>
      </c>
      <c r="AW37" s="2">
        <v>1</v>
      </c>
      <c r="AX37" s="2">
        <v>1</v>
      </c>
      <c r="AZ37" s="9">
        <v>1</v>
      </c>
      <c r="BD37" s="2">
        <v>1</v>
      </c>
      <c r="BE37" s="2">
        <v>1</v>
      </c>
      <c r="BF37" s="2">
        <v>1</v>
      </c>
      <c r="BG37" s="27">
        <v>1</v>
      </c>
      <c r="BH37" s="27">
        <v>1</v>
      </c>
      <c r="BI37" s="2">
        <v>1</v>
      </c>
      <c r="BL37" s="2">
        <v>1</v>
      </c>
      <c r="BM37" s="2">
        <v>1</v>
      </c>
      <c r="BP37" s="2">
        <v>1</v>
      </c>
      <c r="BR37" s="2">
        <v>1</v>
      </c>
      <c r="BS37" s="9">
        <v>1</v>
      </c>
      <c r="BT37" s="142">
        <v>7689</v>
      </c>
      <c r="BU37" s="142">
        <v>4866</v>
      </c>
      <c r="BV37" s="142"/>
      <c r="BW37" s="142"/>
      <c r="BX37" s="142"/>
      <c r="BY37" s="142"/>
      <c r="BZ37" s="131">
        <v>645036</v>
      </c>
      <c r="CA37" s="10">
        <v>43845</v>
      </c>
      <c r="CB37" s="10">
        <v>43838</v>
      </c>
      <c r="CC37" s="28">
        <v>44083</v>
      </c>
    </row>
    <row r="38" spans="1:81 16377:16377" s="2" customFormat="1" ht="86" customHeight="1" x14ac:dyDescent="0.2">
      <c r="A38" s="4" t="s">
        <v>67</v>
      </c>
      <c r="B38" s="9" t="s">
        <v>29</v>
      </c>
      <c r="C38" s="9" t="s">
        <v>68</v>
      </c>
      <c r="D38" s="2">
        <v>1</v>
      </c>
      <c r="F38" s="2">
        <v>1</v>
      </c>
      <c r="G38" s="25"/>
      <c r="H38" s="2">
        <v>1</v>
      </c>
      <c r="M38" s="9"/>
      <c r="N38" s="2">
        <v>12</v>
      </c>
      <c r="P38" s="2">
        <v>23</v>
      </c>
      <c r="Q38" s="9"/>
      <c r="R38" s="9">
        <v>1986</v>
      </c>
      <c r="S38" s="23" t="s">
        <v>2236</v>
      </c>
      <c r="T38" s="25" t="s">
        <v>39</v>
      </c>
      <c r="U38" s="25" t="s">
        <v>1526</v>
      </c>
      <c r="V38" s="25" t="s">
        <v>3507</v>
      </c>
      <c r="W38" s="25" t="s">
        <v>3508</v>
      </c>
      <c r="X38" s="34"/>
      <c r="Y38" s="25"/>
      <c r="Z38" s="25">
        <v>1</v>
      </c>
      <c r="AA38" s="25"/>
      <c r="AB38" s="25">
        <v>1</v>
      </c>
      <c r="AC38" s="25">
        <v>1</v>
      </c>
      <c r="AD38" s="25">
        <v>1</v>
      </c>
      <c r="AE38" s="25">
        <v>1</v>
      </c>
      <c r="AF38" s="25">
        <v>1</v>
      </c>
      <c r="AG38" s="25">
        <v>1</v>
      </c>
      <c r="AH38" s="25"/>
      <c r="AI38" s="25"/>
      <c r="AJ38" s="25"/>
      <c r="AK38" s="25"/>
      <c r="AL38" s="25"/>
      <c r="AM38" s="25"/>
      <c r="AN38" s="25"/>
      <c r="AO38" s="25"/>
      <c r="AP38" s="25"/>
      <c r="AQ38" s="25"/>
      <c r="AR38" s="9"/>
      <c r="AS38" s="25" t="s">
        <v>37</v>
      </c>
      <c r="AT38" s="25" t="s">
        <v>3732</v>
      </c>
      <c r="AU38" s="9" t="s">
        <v>3731</v>
      </c>
      <c r="AW38" s="2">
        <v>1</v>
      </c>
      <c r="AX38" s="2">
        <v>1</v>
      </c>
      <c r="AY38" s="2">
        <v>1</v>
      </c>
      <c r="AZ38" s="9">
        <v>1</v>
      </c>
      <c r="BA38" s="2">
        <v>1</v>
      </c>
      <c r="BE38" s="2">
        <v>1</v>
      </c>
      <c r="BF38" s="2">
        <v>1</v>
      </c>
      <c r="BG38" s="27">
        <v>1</v>
      </c>
      <c r="BH38" s="27">
        <v>1</v>
      </c>
      <c r="BI38" s="2">
        <v>1</v>
      </c>
      <c r="BL38" s="2">
        <v>1</v>
      </c>
      <c r="BM38" s="2">
        <v>1</v>
      </c>
      <c r="BN38" s="2">
        <v>1</v>
      </c>
      <c r="BP38" s="2">
        <v>1</v>
      </c>
      <c r="BS38" s="9">
        <v>1</v>
      </c>
      <c r="BT38" s="142">
        <v>4624</v>
      </c>
      <c r="BU38" s="142">
        <v>843</v>
      </c>
      <c r="BV38" s="142"/>
      <c r="BW38" s="142"/>
      <c r="BX38" s="142"/>
      <c r="BY38" s="142"/>
      <c r="BZ38" s="131">
        <v>4947</v>
      </c>
      <c r="CA38" s="11">
        <v>43844</v>
      </c>
      <c r="CB38" s="11">
        <v>43842</v>
      </c>
      <c r="CC38" s="28">
        <v>44083</v>
      </c>
    </row>
    <row r="39" spans="1:81 16377:16377" s="27" customFormat="1" ht="86" customHeight="1" x14ac:dyDescent="0.2">
      <c r="A39" s="88" t="s">
        <v>1593</v>
      </c>
      <c r="B39" s="37" t="s">
        <v>2384</v>
      </c>
      <c r="C39" s="37" t="s">
        <v>2388</v>
      </c>
      <c r="D39" s="27">
        <v>1</v>
      </c>
      <c r="F39" s="27">
        <v>1</v>
      </c>
      <c r="G39" s="38"/>
      <c r="I39" s="27">
        <v>1</v>
      </c>
      <c r="L39" s="27">
        <v>1</v>
      </c>
      <c r="M39" s="76"/>
      <c r="Q39" s="76"/>
      <c r="R39" s="68">
        <v>2010</v>
      </c>
      <c r="S39" s="9" t="s">
        <v>2049</v>
      </c>
      <c r="T39" s="75" t="s">
        <v>2386</v>
      </c>
      <c r="U39" s="77" t="s">
        <v>2385</v>
      </c>
      <c r="V39" s="25" t="s">
        <v>3525</v>
      </c>
      <c r="W39" s="76" t="s">
        <v>2387</v>
      </c>
      <c r="X39" s="77"/>
      <c r="Y39" s="77">
        <v>1</v>
      </c>
      <c r="Z39" s="77">
        <v>1</v>
      </c>
      <c r="AA39" s="77">
        <v>1</v>
      </c>
      <c r="AB39" s="77"/>
      <c r="AC39" s="77"/>
      <c r="AD39" s="77">
        <v>1</v>
      </c>
      <c r="AE39" s="77">
        <v>1</v>
      </c>
      <c r="AF39" s="77"/>
      <c r="AG39" s="77"/>
      <c r="AH39" s="77">
        <v>1</v>
      </c>
      <c r="AI39" s="77"/>
      <c r="AJ39" s="77">
        <v>1</v>
      </c>
      <c r="AK39" s="77"/>
      <c r="AL39" s="77"/>
      <c r="AM39" s="77"/>
      <c r="AN39" s="77"/>
      <c r="AO39" s="77"/>
      <c r="AP39" s="77"/>
      <c r="AQ39" s="77"/>
      <c r="AR39" s="76"/>
      <c r="AS39" s="77" t="s">
        <v>37</v>
      </c>
      <c r="AT39" s="38" t="s">
        <v>3068</v>
      </c>
      <c r="AU39" s="76" t="s">
        <v>49</v>
      </c>
      <c r="AW39" s="27">
        <v>1</v>
      </c>
      <c r="AZ39" s="76">
        <v>1</v>
      </c>
      <c r="BE39" s="27">
        <v>1</v>
      </c>
      <c r="BI39" s="27">
        <v>1</v>
      </c>
      <c r="BL39" s="27">
        <v>1</v>
      </c>
      <c r="BS39" s="76"/>
      <c r="BT39" s="141">
        <v>956</v>
      </c>
      <c r="BU39" s="141">
        <v>88</v>
      </c>
      <c r="BV39" s="141"/>
      <c r="BW39" s="141"/>
      <c r="BX39" s="141"/>
      <c r="BY39" s="141"/>
      <c r="BZ39" s="130">
        <v>301</v>
      </c>
      <c r="CA39" s="45">
        <v>43907</v>
      </c>
      <c r="CB39" s="44">
        <v>43875</v>
      </c>
      <c r="CC39" s="44">
        <v>43907</v>
      </c>
      <c r="XEW39" s="46"/>
    </row>
    <row r="40" spans="1:81 16377:16377" s="27" customFormat="1" ht="86" customHeight="1" x14ac:dyDescent="0.2">
      <c r="A40" s="5" t="s">
        <v>2252</v>
      </c>
      <c r="B40" s="37" t="s">
        <v>537</v>
      </c>
      <c r="C40" s="37" t="s">
        <v>2389</v>
      </c>
      <c r="D40" s="27">
        <v>1</v>
      </c>
      <c r="G40" s="38"/>
      <c r="H40" s="27">
        <v>1</v>
      </c>
      <c r="M40" s="76"/>
      <c r="P40" s="27">
        <v>6</v>
      </c>
      <c r="Q40" s="76">
        <v>12</v>
      </c>
      <c r="R40" s="37">
        <v>2005</v>
      </c>
      <c r="S40" s="23" t="s">
        <v>113</v>
      </c>
      <c r="T40" s="75" t="s">
        <v>3558</v>
      </c>
      <c r="U40" s="77" t="s">
        <v>3559</v>
      </c>
      <c r="V40" s="25" t="s">
        <v>39</v>
      </c>
      <c r="W40" s="76" t="s">
        <v>3557</v>
      </c>
      <c r="X40" s="77">
        <v>1</v>
      </c>
      <c r="Y40" s="77"/>
      <c r="Z40" s="77"/>
      <c r="AA40" s="77"/>
      <c r="AB40" s="77"/>
      <c r="AC40" s="77"/>
      <c r="AD40" s="77"/>
      <c r="AE40" s="77"/>
      <c r="AF40" s="77"/>
      <c r="AG40" s="77"/>
      <c r="AH40" s="77">
        <v>1</v>
      </c>
      <c r="AI40" s="77"/>
      <c r="AJ40" s="77"/>
      <c r="AK40" s="77"/>
      <c r="AL40" s="77"/>
      <c r="AM40" s="77"/>
      <c r="AN40" s="77"/>
      <c r="AO40" s="77"/>
      <c r="AP40" s="77"/>
      <c r="AQ40" s="77"/>
      <c r="AR40" s="76"/>
      <c r="AS40" s="77" t="s">
        <v>37</v>
      </c>
      <c r="AT40" s="38" t="s">
        <v>49</v>
      </c>
      <c r="AU40" s="37" t="s">
        <v>49</v>
      </c>
      <c r="AV40" s="27">
        <v>1</v>
      </c>
      <c r="AW40" s="27">
        <v>1</v>
      </c>
      <c r="AX40" s="27">
        <v>1</v>
      </c>
      <c r="AZ40" s="76"/>
      <c r="BR40" s="27">
        <v>1</v>
      </c>
      <c r="BS40" s="76"/>
      <c r="BT40" s="141">
        <v>50</v>
      </c>
      <c r="BU40" s="141"/>
      <c r="BV40" s="141"/>
      <c r="BW40" s="141"/>
      <c r="BX40" s="141"/>
      <c r="BY40" s="141"/>
      <c r="BZ40" s="130">
        <v>1785</v>
      </c>
      <c r="CA40" s="45">
        <v>43907</v>
      </c>
      <c r="CB40" s="44">
        <v>43875</v>
      </c>
      <c r="CC40" s="44">
        <v>43907</v>
      </c>
      <c r="XEW40" s="46"/>
    </row>
    <row r="41" spans="1:81 16377:16377" s="21" customFormat="1" ht="86" customHeight="1" x14ac:dyDescent="0.2">
      <c r="A41" s="4" t="s">
        <v>978</v>
      </c>
      <c r="B41" s="9" t="s">
        <v>1084</v>
      </c>
      <c r="C41" s="9" t="s">
        <v>1085</v>
      </c>
      <c r="D41" s="2">
        <v>1</v>
      </c>
      <c r="E41" s="2"/>
      <c r="F41" s="2">
        <v>1</v>
      </c>
      <c r="G41" s="25"/>
      <c r="H41" s="2">
        <v>1</v>
      </c>
      <c r="I41" s="2"/>
      <c r="J41" s="2"/>
      <c r="K41" s="2"/>
      <c r="L41" s="2"/>
      <c r="M41" s="9"/>
      <c r="N41" s="2">
        <v>5</v>
      </c>
      <c r="O41" s="2"/>
      <c r="P41" s="2">
        <v>5</v>
      </c>
      <c r="Q41" s="9"/>
      <c r="R41" s="9">
        <v>2010</v>
      </c>
      <c r="S41" s="23" t="s">
        <v>1104</v>
      </c>
      <c r="T41" s="25" t="s">
        <v>1105</v>
      </c>
      <c r="U41" s="25" t="s">
        <v>39</v>
      </c>
      <c r="V41" s="25" t="s">
        <v>39</v>
      </c>
      <c r="W41" s="25" t="s">
        <v>555</v>
      </c>
      <c r="X41" s="34">
        <v>1</v>
      </c>
      <c r="Y41" s="25"/>
      <c r="Z41" s="25"/>
      <c r="AA41" s="25"/>
      <c r="AB41" s="25">
        <v>1</v>
      </c>
      <c r="AC41" s="25"/>
      <c r="AD41" s="25">
        <v>1</v>
      </c>
      <c r="AE41" s="25"/>
      <c r="AF41" s="25">
        <v>1</v>
      </c>
      <c r="AG41" s="25"/>
      <c r="AH41" s="25"/>
      <c r="AI41" s="25"/>
      <c r="AJ41" s="25"/>
      <c r="AK41" s="25"/>
      <c r="AL41" s="25"/>
      <c r="AM41" s="25"/>
      <c r="AN41" s="25"/>
      <c r="AO41" s="25"/>
      <c r="AP41" s="25"/>
      <c r="AQ41" s="25"/>
      <c r="AR41" s="9"/>
      <c r="AS41" s="25" t="s">
        <v>37</v>
      </c>
      <c r="AT41" s="25" t="s">
        <v>2217</v>
      </c>
      <c r="AU41" s="9" t="s">
        <v>3747</v>
      </c>
      <c r="AV41" s="2">
        <v>1</v>
      </c>
      <c r="AW41" s="2">
        <v>1</v>
      </c>
      <c r="AX41" s="2"/>
      <c r="AY41" s="2"/>
      <c r="AZ41" s="9">
        <v>1</v>
      </c>
      <c r="BA41" s="2">
        <v>1</v>
      </c>
      <c r="BB41" s="2">
        <v>1</v>
      </c>
      <c r="BC41" s="2"/>
      <c r="BD41" s="2"/>
      <c r="BE41" s="2">
        <v>1</v>
      </c>
      <c r="BF41" s="2">
        <v>1</v>
      </c>
      <c r="BG41" s="27"/>
      <c r="BH41" s="27">
        <v>1</v>
      </c>
      <c r="BI41" s="2">
        <v>1</v>
      </c>
      <c r="BJ41" s="2"/>
      <c r="BK41" s="2"/>
      <c r="BL41" s="2">
        <v>1</v>
      </c>
      <c r="BM41" s="2"/>
      <c r="BN41" s="2"/>
      <c r="BO41" s="2"/>
      <c r="BP41" s="2"/>
      <c r="BQ41" s="2"/>
      <c r="BR41" s="2"/>
      <c r="BS41" s="9"/>
      <c r="BT41" s="142">
        <v>12459</v>
      </c>
      <c r="BU41" s="142">
        <v>332</v>
      </c>
      <c r="BV41" s="142"/>
      <c r="BW41" s="142"/>
      <c r="BX41" s="142"/>
      <c r="BY41" s="142"/>
      <c r="BZ41" s="131"/>
      <c r="CA41" s="17">
        <v>43867</v>
      </c>
      <c r="CB41" s="17">
        <v>43867</v>
      </c>
      <c r="CC41" s="17">
        <v>43867</v>
      </c>
    </row>
    <row r="42" spans="1:81 16377:16377" s="2" customFormat="1" ht="86" customHeight="1" x14ac:dyDescent="0.2">
      <c r="A42" s="5" t="s">
        <v>1610</v>
      </c>
      <c r="B42" s="9" t="s">
        <v>1626</v>
      </c>
      <c r="C42" s="9" t="s">
        <v>1627</v>
      </c>
      <c r="D42" s="2">
        <v>1</v>
      </c>
      <c r="E42" s="2">
        <v>1</v>
      </c>
      <c r="G42" s="25"/>
      <c r="H42" s="2">
        <v>1</v>
      </c>
      <c r="M42" s="9"/>
      <c r="N42" s="2">
        <v>1</v>
      </c>
      <c r="O42" s="2">
        <v>1</v>
      </c>
      <c r="P42" s="2">
        <v>9</v>
      </c>
      <c r="Q42" s="9"/>
      <c r="R42" s="9">
        <v>2003</v>
      </c>
      <c r="S42" s="23" t="s">
        <v>111</v>
      </c>
      <c r="T42" s="2" t="s">
        <v>1628</v>
      </c>
      <c r="U42" s="25" t="s">
        <v>39</v>
      </c>
      <c r="V42" s="33" t="s">
        <v>1629</v>
      </c>
      <c r="W42" s="9" t="s">
        <v>2187</v>
      </c>
      <c r="X42" s="25">
        <v>1</v>
      </c>
      <c r="Y42" s="25">
        <v>1</v>
      </c>
      <c r="Z42" s="25"/>
      <c r="AA42" s="25">
        <v>1</v>
      </c>
      <c r="AB42" s="25">
        <v>1</v>
      </c>
      <c r="AC42" s="25">
        <v>1</v>
      </c>
      <c r="AD42" s="25"/>
      <c r="AE42" s="25">
        <v>1</v>
      </c>
      <c r="AF42" s="25"/>
      <c r="AG42" s="25"/>
      <c r="AH42" s="25"/>
      <c r="AI42" s="25"/>
      <c r="AJ42" s="25"/>
      <c r="AK42" s="25"/>
      <c r="AL42" s="25"/>
      <c r="AM42" s="25"/>
      <c r="AN42" s="25"/>
      <c r="AO42" s="25"/>
      <c r="AP42" s="25"/>
      <c r="AQ42" s="25"/>
      <c r="AR42" s="9"/>
      <c r="AS42" s="25" t="s">
        <v>37</v>
      </c>
      <c r="AT42" s="25" t="s">
        <v>4611</v>
      </c>
      <c r="AU42" s="9" t="s">
        <v>3753</v>
      </c>
      <c r="AV42" s="2">
        <v>1</v>
      </c>
      <c r="AW42" s="2">
        <v>1</v>
      </c>
      <c r="AZ42" s="9"/>
      <c r="BE42" s="2">
        <v>1</v>
      </c>
      <c r="BG42" s="27">
        <v>1</v>
      </c>
      <c r="BH42" s="27">
        <v>1</v>
      </c>
      <c r="BI42" s="2">
        <v>1</v>
      </c>
      <c r="BL42" s="2">
        <v>1</v>
      </c>
      <c r="BN42" s="2">
        <v>1</v>
      </c>
      <c r="BS42" s="9">
        <v>1</v>
      </c>
      <c r="BT42" s="142">
        <v>1148</v>
      </c>
      <c r="BU42" s="142">
        <v>354</v>
      </c>
      <c r="BV42" s="142"/>
      <c r="BW42" s="142"/>
      <c r="BX42" s="142"/>
      <c r="BY42" s="142"/>
      <c r="BZ42" s="131">
        <v>24644</v>
      </c>
      <c r="CA42" s="17">
        <v>43879</v>
      </c>
      <c r="CB42" s="12">
        <v>43878</v>
      </c>
      <c r="CC42" s="12">
        <v>43879</v>
      </c>
      <c r="XEW42" s="32"/>
    </row>
    <row r="43" spans="1:81 16377:16377" s="73" customFormat="1" ht="86" customHeight="1" x14ac:dyDescent="0.2">
      <c r="A43" s="5" t="s">
        <v>1489</v>
      </c>
      <c r="B43" s="9" t="s">
        <v>29</v>
      </c>
      <c r="C43" s="9" t="s">
        <v>1884</v>
      </c>
      <c r="D43" s="2">
        <v>1</v>
      </c>
      <c r="E43" s="2"/>
      <c r="F43" s="2"/>
      <c r="G43" s="25"/>
      <c r="H43" s="2">
        <v>1</v>
      </c>
      <c r="I43" s="2"/>
      <c r="J43" s="2"/>
      <c r="K43" s="2"/>
      <c r="L43" s="2"/>
      <c r="M43" s="9"/>
      <c r="N43" s="2">
        <v>2</v>
      </c>
      <c r="O43" s="2">
        <v>1</v>
      </c>
      <c r="P43" s="2">
        <v>5</v>
      </c>
      <c r="Q43" s="9"/>
      <c r="R43" s="9">
        <v>1991</v>
      </c>
      <c r="S43" s="23" t="s">
        <v>114</v>
      </c>
      <c r="T43" s="2" t="s">
        <v>1897</v>
      </c>
      <c r="U43" s="2" t="s">
        <v>1885</v>
      </c>
      <c r="V43" s="25" t="s">
        <v>39</v>
      </c>
      <c r="W43" s="9" t="s">
        <v>2193</v>
      </c>
      <c r="X43" s="25">
        <v>1</v>
      </c>
      <c r="Y43" s="25">
        <v>1</v>
      </c>
      <c r="Z43" s="25">
        <v>1</v>
      </c>
      <c r="AA43" s="25">
        <v>1</v>
      </c>
      <c r="AB43" s="25"/>
      <c r="AC43" s="25"/>
      <c r="AD43" s="25">
        <v>1</v>
      </c>
      <c r="AE43" s="25"/>
      <c r="AF43" s="25"/>
      <c r="AG43" s="25"/>
      <c r="AH43" s="25"/>
      <c r="AI43" s="25"/>
      <c r="AJ43" s="25"/>
      <c r="AK43" s="25"/>
      <c r="AL43" s="25"/>
      <c r="AM43" s="25"/>
      <c r="AN43" s="25"/>
      <c r="AO43" s="25"/>
      <c r="AP43" s="25"/>
      <c r="AQ43" s="2"/>
      <c r="AR43" s="9"/>
      <c r="AS43" s="25" t="s">
        <v>1016</v>
      </c>
      <c r="AT43" s="25" t="s">
        <v>49</v>
      </c>
      <c r="AU43" s="74" t="s">
        <v>2224</v>
      </c>
      <c r="AV43" s="2">
        <v>1</v>
      </c>
      <c r="AW43" s="2">
        <v>1</v>
      </c>
      <c r="AX43" s="2">
        <v>1</v>
      </c>
      <c r="AY43" s="2"/>
      <c r="AZ43" s="9"/>
      <c r="BA43" s="2">
        <v>1</v>
      </c>
      <c r="BB43" s="2">
        <v>1</v>
      </c>
      <c r="BC43" s="2"/>
      <c r="BD43" s="2">
        <v>1</v>
      </c>
      <c r="BE43" s="2"/>
      <c r="BF43" s="2"/>
      <c r="BG43" s="73">
        <v>1</v>
      </c>
      <c r="BH43" s="73">
        <v>1</v>
      </c>
      <c r="BI43" s="2">
        <v>1</v>
      </c>
      <c r="BJ43" s="2"/>
      <c r="BK43" s="2"/>
      <c r="BL43" s="2"/>
      <c r="BM43" s="2"/>
      <c r="BN43" s="73">
        <v>1</v>
      </c>
      <c r="BP43" s="2"/>
      <c r="BQ43" s="2"/>
      <c r="BR43" s="2"/>
      <c r="BS43" s="9">
        <v>1</v>
      </c>
      <c r="BT43" s="142">
        <v>758</v>
      </c>
      <c r="BU43" s="142">
        <v>13</v>
      </c>
      <c r="BV43" s="142"/>
      <c r="BW43" s="142">
        <v>30</v>
      </c>
      <c r="BX43" s="142"/>
      <c r="BY43" s="142"/>
      <c r="BZ43" s="131"/>
      <c r="CA43" s="17">
        <v>43881</v>
      </c>
      <c r="CB43" s="12">
        <v>43875</v>
      </c>
      <c r="CC43" s="12">
        <v>43881</v>
      </c>
      <c r="XEW43" s="46"/>
    </row>
    <row r="44" spans="1:81 16377:16377" s="21" customFormat="1" ht="86" customHeight="1" x14ac:dyDescent="0.2">
      <c r="A44" s="5" t="s">
        <v>2118</v>
      </c>
      <c r="B44" s="9" t="s">
        <v>1517</v>
      </c>
      <c r="C44" s="9" t="s">
        <v>4624</v>
      </c>
      <c r="D44" s="2">
        <v>1</v>
      </c>
      <c r="E44" s="2"/>
      <c r="F44" s="2"/>
      <c r="G44" s="25"/>
      <c r="H44" s="2">
        <v>1</v>
      </c>
      <c r="I44" s="2"/>
      <c r="J44" s="2"/>
      <c r="K44" s="2"/>
      <c r="L44" s="2"/>
      <c r="M44" s="9"/>
      <c r="N44" s="2">
        <v>12</v>
      </c>
      <c r="O44" s="2">
        <v>1</v>
      </c>
      <c r="P44" s="2"/>
      <c r="Q44" s="9"/>
      <c r="R44" s="9">
        <v>1936</v>
      </c>
      <c r="S44" s="23" t="s">
        <v>2051</v>
      </c>
      <c r="T44" s="2" t="s">
        <v>1520</v>
      </c>
      <c r="U44" s="25" t="s">
        <v>39</v>
      </c>
      <c r="V44" s="25" t="s">
        <v>1535</v>
      </c>
      <c r="W44" s="26" t="s">
        <v>2185</v>
      </c>
      <c r="X44" s="34">
        <v>1</v>
      </c>
      <c r="Y44" s="25"/>
      <c r="Z44" s="25">
        <v>1</v>
      </c>
      <c r="AA44" s="25"/>
      <c r="AB44" s="25">
        <v>1</v>
      </c>
      <c r="AC44" s="25"/>
      <c r="AD44" s="25"/>
      <c r="AE44" s="25"/>
      <c r="AF44" s="25"/>
      <c r="AG44" s="25"/>
      <c r="AH44" s="25"/>
      <c r="AI44" s="25"/>
      <c r="AJ44" s="25"/>
      <c r="AK44" s="25"/>
      <c r="AL44" s="25"/>
      <c r="AM44" s="25"/>
      <c r="AN44" s="25"/>
      <c r="AO44" s="25"/>
      <c r="AP44" s="25"/>
      <c r="AQ44" s="25"/>
      <c r="AR44" s="9"/>
      <c r="AS44" s="25" t="s">
        <v>1516</v>
      </c>
      <c r="AT44" s="2" t="s">
        <v>49</v>
      </c>
      <c r="AU44" s="9" t="s">
        <v>2219</v>
      </c>
      <c r="AV44" s="2">
        <v>1</v>
      </c>
      <c r="AW44" s="2">
        <v>1</v>
      </c>
      <c r="AX44" s="2">
        <v>1</v>
      </c>
      <c r="AY44" s="2"/>
      <c r="AZ44" s="9"/>
      <c r="BA44" s="2">
        <v>1</v>
      </c>
      <c r="BB44" s="2">
        <v>1</v>
      </c>
      <c r="BC44" s="2"/>
      <c r="BD44" s="2">
        <v>1</v>
      </c>
      <c r="BE44" s="2">
        <v>1</v>
      </c>
      <c r="BF44" s="2">
        <v>1</v>
      </c>
      <c r="BG44" s="27"/>
      <c r="BH44" s="27">
        <v>1</v>
      </c>
      <c r="BI44" s="2">
        <v>1</v>
      </c>
      <c r="BJ44" s="2"/>
      <c r="BK44" s="2">
        <v>1</v>
      </c>
      <c r="BL44" s="2">
        <v>1</v>
      </c>
      <c r="BM44" s="2">
        <v>1</v>
      </c>
      <c r="BN44" s="2">
        <v>1</v>
      </c>
      <c r="BO44" s="2">
        <v>1</v>
      </c>
      <c r="BP44" s="2">
        <v>1</v>
      </c>
      <c r="BQ44" s="2">
        <v>1</v>
      </c>
      <c r="BR44" s="2">
        <v>1</v>
      </c>
      <c r="BS44" s="9"/>
      <c r="BT44" s="142">
        <v>4069</v>
      </c>
      <c r="BU44" s="142">
        <v>596900</v>
      </c>
      <c r="BV44" s="142">
        <v>162000</v>
      </c>
      <c r="BW44" s="143"/>
      <c r="BX44" s="142">
        <v>25622</v>
      </c>
      <c r="BY44" s="142"/>
      <c r="BZ44" s="131">
        <v>2025824</v>
      </c>
      <c r="CA44" s="17">
        <v>43875</v>
      </c>
      <c r="CB44" s="17">
        <v>43838</v>
      </c>
      <c r="CC44" s="12">
        <v>43875</v>
      </c>
    </row>
    <row r="45" spans="1:81 16377:16377" s="27" customFormat="1" ht="86" customHeight="1" x14ac:dyDescent="0.2">
      <c r="A45" s="5" t="s">
        <v>2511</v>
      </c>
      <c r="B45" s="37" t="s">
        <v>2539</v>
      </c>
      <c r="C45" s="37" t="s">
        <v>2540</v>
      </c>
      <c r="D45" s="27">
        <v>1</v>
      </c>
      <c r="G45" s="38"/>
      <c r="H45" s="27">
        <v>1</v>
      </c>
      <c r="M45" s="76"/>
      <c r="N45" s="27">
        <v>4</v>
      </c>
      <c r="O45" s="27">
        <v>4</v>
      </c>
      <c r="P45" s="27">
        <v>8</v>
      </c>
      <c r="Q45" s="76"/>
      <c r="R45" s="37">
        <v>1995</v>
      </c>
      <c r="S45" s="23" t="s">
        <v>594</v>
      </c>
      <c r="T45" s="75" t="s">
        <v>2542</v>
      </c>
      <c r="U45" s="77" t="s">
        <v>2541</v>
      </c>
      <c r="V45" s="75" t="s">
        <v>3529</v>
      </c>
      <c r="W45" s="76" t="s">
        <v>2635</v>
      </c>
      <c r="X45" s="77"/>
      <c r="Y45" s="77"/>
      <c r="Z45" s="77">
        <v>1</v>
      </c>
      <c r="AA45" s="77"/>
      <c r="AB45" s="77"/>
      <c r="AC45" s="77"/>
      <c r="AD45" s="77">
        <v>1</v>
      </c>
      <c r="AE45" s="77"/>
      <c r="AF45" s="77"/>
      <c r="AG45" s="77"/>
      <c r="AH45" s="77"/>
      <c r="AI45" s="77"/>
      <c r="AJ45" s="77"/>
      <c r="AK45" s="77"/>
      <c r="AL45" s="77"/>
      <c r="AM45" s="77"/>
      <c r="AN45" s="77"/>
      <c r="AO45" s="77"/>
      <c r="AP45" s="77"/>
      <c r="AQ45" s="77"/>
      <c r="AR45" s="76"/>
      <c r="AS45" s="77" t="s">
        <v>37</v>
      </c>
      <c r="AT45" s="38" t="s">
        <v>49</v>
      </c>
      <c r="AU45" s="37" t="s">
        <v>4612</v>
      </c>
      <c r="AW45" s="27">
        <v>1</v>
      </c>
      <c r="AX45" s="27">
        <v>1</v>
      </c>
      <c r="AZ45" s="76"/>
      <c r="BA45" s="27">
        <v>1</v>
      </c>
      <c r="BE45" s="27">
        <v>1</v>
      </c>
      <c r="BF45" s="27">
        <v>1</v>
      </c>
      <c r="BG45" s="27">
        <v>1</v>
      </c>
      <c r="BH45" s="27">
        <v>1</v>
      </c>
      <c r="BI45" s="27">
        <v>1</v>
      </c>
      <c r="BL45" s="27">
        <v>1</v>
      </c>
      <c r="BM45" s="27">
        <v>1</v>
      </c>
      <c r="BN45" s="27">
        <v>1</v>
      </c>
      <c r="BP45" s="27">
        <v>1</v>
      </c>
      <c r="BQ45" s="27">
        <v>1</v>
      </c>
      <c r="BR45" s="27">
        <v>1</v>
      </c>
      <c r="BS45" s="76"/>
      <c r="BT45" s="141">
        <v>5469</v>
      </c>
      <c r="BU45" s="141">
        <v>1814</v>
      </c>
      <c r="BV45" s="141">
        <v>5130</v>
      </c>
      <c r="BW45" s="141"/>
      <c r="BX45" s="141"/>
      <c r="BY45" s="141"/>
      <c r="BZ45" s="130">
        <v>3179</v>
      </c>
      <c r="CA45" s="45">
        <v>43915</v>
      </c>
      <c r="CB45" s="44">
        <v>43911</v>
      </c>
      <c r="CC45" s="44">
        <v>43915</v>
      </c>
      <c r="XEW45" s="46"/>
    </row>
    <row r="46" spans="1:81 16377:16377" s="27" customFormat="1" ht="86" customHeight="1" x14ac:dyDescent="0.2">
      <c r="A46" s="5" t="s">
        <v>2979</v>
      </c>
      <c r="B46" s="37" t="s">
        <v>2886</v>
      </c>
      <c r="C46" s="37" t="s">
        <v>3098</v>
      </c>
      <c r="D46" s="27">
        <v>1</v>
      </c>
      <c r="G46" s="38">
        <v>1</v>
      </c>
      <c r="H46" s="27">
        <v>1</v>
      </c>
      <c r="M46" s="76"/>
      <c r="N46" s="27" t="s">
        <v>3003</v>
      </c>
      <c r="O46" s="27">
        <v>9</v>
      </c>
      <c r="P46" s="27">
        <v>36</v>
      </c>
      <c r="Q46" s="76"/>
      <c r="R46" s="37">
        <v>1970</v>
      </c>
      <c r="S46" s="43" t="s">
        <v>3099</v>
      </c>
      <c r="T46" s="75" t="s">
        <v>3064</v>
      </c>
      <c r="U46" s="75" t="s">
        <v>39</v>
      </c>
      <c r="V46" s="25" t="s">
        <v>3065</v>
      </c>
      <c r="W46" s="76" t="s">
        <v>3100</v>
      </c>
      <c r="X46" s="77"/>
      <c r="Y46" s="77"/>
      <c r="Z46" s="77"/>
      <c r="AA46" s="77"/>
      <c r="AB46" s="77"/>
      <c r="AC46" s="77"/>
      <c r="AD46" s="77"/>
      <c r="AE46" s="77"/>
      <c r="AF46" s="77"/>
      <c r="AG46" s="77"/>
      <c r="AH46" s="77"/>
      <c r="AI46" s="77"/>
      <c r="AJ46" s="77"/>
      <c r="AK46" s="77"/>
      <c r="AL46" s="77"/>
      <c r="AM46" s="77"/>
      <c r="AN46" s="77"/>
      <c r="AO46" s="77"/>
      <c r="AP46" s="75"/>
      <c r="AQ46" s="25"/>
      <c r="AR46" s="76"/>
      <c r="AS46" s="27" t="s">
        <v>37</v>
      </c>
      <c r="AT46" s="38" t="s">
        <v>49</v>
      </c>
      <c r="AU46" s="76" t="s">
        <v>3776</v>
      </c>
      <c r="AX46" s="27">
        <v>1</v>
      </c>
      <c r="AY46" s="27">
        <v>1</v>
      </c>
      <c r="AZ46" s="76"/>
      <c r="BA46" s="27">
        <v>1</v>
      </c>
      <c r="BB46" s="27">
        <v>1</v>
      </c>
      <c r="BE46" s="27">
        <v>1</v>
      </c>
      <c r="BF46" s="27">
        <v>1</v>
      </c>
      <c r="BL46" s="27">
        <v>1</v>
      </c>
      <c r="BN46" s="27">
        <v>1</v>
      </c>
      <c r="BO46" s="27">
        <v>1</v>
      </c>
      <c r="BP46" s="27">
        <v>1</v>
      </c>
      <c r="BS46" s="76"/>
      <c r="BT46" s="141">
        <v>905334</v>
      </c>
      <c r="BU46" s="141">
        <v>335300</v>
      </c>
      <c r="BV46" s="141">
        <v>278000</v>
      </c>
      <c r="BW46" s="141">
        <v>31578</v>
      </c>
      <c r="BX46" s="141"/>
      <c r="BY46" s="141"/>
      <c r="BZ46" s="130">
        <v>45852885</v>
      </c>
      <c r="CA46" s="44">
        <v>43960</v>
      </c>
      <c r="CB46" s="44">
        <v>43922</v>
      </c>
      <c r="CC46" s="44">
        <v>43960</v>
      </c>
      <c r="XEW46" s="46"/>
    </row>
    <row r="47" spans="1:81 16377:16377" s="21" customFormat="1" ht="86" customHeight="1" x14ac:dyDescent="0.2">
      <c r="A47" s="4" t="s">
        <v>733</v>
      </c>
      <c r="B47" s="9" t="s">
        <v>793</v>
      </c>
      <c r="C47" s="9" t="s">
        <v>2159</v>
      </c>
      <c r="D47" s="2">
        <v>1</v>
      </c>
      <c r="E47" s="2"/>
      <c r="F47" s="2"/>
      <c r="G47" s="25"/>
      <c r="H47" s="2">
        <v>1</v>
      </c>
      <c r="I47" s="2"/>
      <c r="J47" s="2"/>
      <c r="K47" s="2"/>
      <c r="L47" s="2"/>
      <c r="M47" s="9"/>
      <c r="N47" s="2" t="s">
        <v>3567</v>
      </c>
      <c r="O47" s="2">
        <v>16</v>
      </c>
      <c r="P47" s="2">
        <v>16</v>
      </c>
      <c r="Q47" s="9"/>
      <c r="R47" s="9">
        <v>1962</v>
      </c>
      <c r="S47" s="23" t="s">
        <v>1806</v>
      </c>
      <c r="T47" s="25" t="s">
        <v>735</v>
      </c>
      <c r="U47" s="25" t="s">
        <v>734</v>
      </c>
      <c r="V47" s="25" t="s">
        <v>3519</v>
      </c>
      <c r="W47" s="25" t="s">
        <v>2177</v>
      </c>
      <c r="X47" s="34"/>
      <c r="Y47" s="25">
        <v>1</v>
      </c>
      <c r="Z47" s="25">
        <v>1</v>
      </c>
      <c r="AA47" s="25">
        <v>1</v>
      </c>
      <c r="AB47" s="25"/>
      <c r="AC47" s="25"/>
      <c r="AD47" s="25"/>
      <c r="AE47" s="25"/>
      <c r="AF47" s="25"/>
      <c r="AG47" s="25"/>
      <c r="AH47" s="25"/>
      <c r="AI47" s="25"/>
      <c r="AJ47" s="25">
        <v>1</v>
      </c>
      <c r="AK47" s="25"/>
      <c r="AL47" s="25"/>
      <c r="AM47" s="25"/>
      <c r="AN47" s="25"/>
      <c r="AO47" s="25"/>
      <c r="AP47" s="25"/>
      <c r="AQ47" s="25"/>
      <c r="AR47" s="9"/>
      <c r="AS47" s="25" t="s">
        <v>736</v>
      </c>
      <c r="AT47" s="25" t="s">
        <v>3083</v>
      </c>
      <c r="AU47" s="9" t="s">
        <v>3741</v>
      </c>
      <c r="AV47" s="2">
        <v>1</v>
      </c>
      <c r="AW47" s="2">
        <v>1</v>
      </c>
      <c r="AX47" s="2">
        <v>1</v>
      </c>
      <c r="AY47" s="2"/>
      <c r="AZ47" s="9">
        <v>1</v>
      </c>
      <c r="BA47" s="2"/>
      <c r="BB47" s="2"/>
      <c r="BC47" s="2"/>
      <c r="BD47" s="2"/>
      <c r="BE47" s="2">
        <v>1</v>
      </c>
      <c r="BF47" s="2">
        <v>1</v>
      </c>
      <c r="BG47" s="27">
        <v>1</v>
      </c>
      <c r="BH47" s="27">
        <v>1</v>
      </c>
      <c r="BI47" s="2">
        <v>1</v>
      </c>
      <c r="BJ47" s="2"/>
      <c r="BK47" s="2"/>
      <c r="BL47" s="2">
        <v>1</v>
      </c>
      <c r="BM47" s="2">
        <v>1</v>
      </c>
      <c r="BN47" s="27">
        <v>1</v>
      </c>
      <c r="BO47" s="27">
        <v>1</v>
      </c>
      <c r="BP47" s="2">
        <v>1</v>
      </c>
      <c r="BQ47" s="2">
        <v>1</v>
      </c>
      <c r="BR47" s="2"/>
      <c r="BS47" s="9">
        <v>1</v>
      </c>
      <c r="BT47" s="142">
        <v>123602</v>
      </c>
      <c r="BU47" s="142">
        <v>42000</v>
      </c>
      <c r="BV47" s="142">
        <v>26400</v>
      </c>
      <c r="BW47" s="142">
        <v>19269</v>
      </c>
      <c r="BX47" s="142">
        <v>1104</v>
      </c>
      <c r="BY47" s="142"/>
      <c r="BZ47" s="131">
        <v>1224998</v>
      </c>
      <c r="CA47" s="17">
        <v>43860</v>
      </c>
      <c r="CB47" s="20">
        <v>43838</v>
      </c>
      <c r="CC47" s="28">
        <v>44083</v>
      </c>
    </row>
    <row r="48" spans="1:81 16377:16377" s="2" customFormat="1" ht="86" customHeight="1" x14ac:dyDescent="0.2">
      <c r="A48" s="5" t="s">
        <v>1810</v>
      </c>
      <c r="B48" s="9" t="s">
        <v>29</v>
      </c>
      <c r="C48" s="9" t="s">
        <v>1882</v>
      </c>
      <c r="D48" s="2">
        <v>1</v>
      </c>
      <c r="G48" s="25"/>
      <c r="H48" s="2">
        <v>1</v>
      </c>
      <c r="M48" s="9"/>
      <c r="O48" s="2">
        <v>6</v>
      </c>
      <c r="P48" s="2">
        <v>21</v>
      </c>
      <c r="Q48" s="9">
        <v>24</v>
      </c>
      <c r="R48" s="9" t="s">
        <v>49</v>
      </c>
      <c r="S48" s="23" t="s">
        <v>1883</v>
      </c>
      <c r="T48" s="2" t="s">
        <v>1812</v>
      </c>
      <c r="U48" s="2" t="s">
        <v>1811</v>
      </c>
      <c r="V48" s="25" t="s">
        <v>39</v>
      </c>
      <c r="W48" s="9" t="s">
        <v>2192</v>
      </c>
      <c r="X48" s="25">
        <v>1</v>
      </c>
      <c r="Y48" s="25">
        <v>1</v>
      </c>
      <c r="Z48" s="25">
        <v>1</v>
      </c>
      <c r="AA48" s="25"/>
      <c r="AB48" s="25">
        <v>1</v>
      </c>
      <c r="AC48" s="25">
        <v>1</v>
      </c>
      <c r="AD48" s="25">
        <v>1</v>
      </c>
      <c r="AE48" s="25">
        <v>1</v>
      </c>
      <c r="AF48" s="25"/>
      <c r="AG48" s="25">
        <v>1</v>
      </c>
      <c r="AH48" s="25">
        <v>1</v>
      </c>
      <c r="AI48" s="25"/>
      <c r="AJ48" s="25"/>
      <c r="AK48" s="25">
        <v>1</v>
      </c>
      <c r="AL48" s="25">
        <v>1</v>
      </c>
      <c r="AM48" s="25"/>
      <c r="AN48" s="25"/>
      <c r="AO48" s="25"/>
      <c r="AP48" s="25"/>
      <c r="AR48" s="9"/>
      <c r="AS48" s="25" t="s">
        <v>736</v>
      </c>
      <c r="AT48" s="25" t="s">
        <v>49</v>
      </c>
      <c r="AU48" s="37" t="s">
        <v>49</v>
      </c>
      <c r="AV48" s="2">
        <v>1</v>
      </c>
      <c r="AW48" s="2">
        <v>1</v>
      </c>
      <c r="AX48" s="2">
        <v>1</v>
      </c>
      <c r="AZ48" s="9">
        <v>1</v>
      </c>
      <c r="BD48" s="2">
        <v>1</v>
      </c>
      <c r="BE48" s="2">
        <v>1</v>
      </c>
      <c r="BF48" s="2">
        <v>1</v>
      </c>
      <c r="BG48" s="27">
        <v>1</v>
      </c>
      <c r="BH48" s="27">
        <v>1</v>
      </c>
      <c r="BI48" s="2">
        <v>1</v>
      </c>
      <c r="BL48" s="2">
        <v>1</v>
      </c>
      <c r="BN48" s="27">
        <v>1</v>
      </c>
      <c r="BO48" s="27">
        <v>1</v>
      </c>
      <c r="BP48" s="2">
        <v>1</v>
      </c>
      <c r="BS48" s="9">
        <v>1</v>
      </c>
      <c r="BT48" s="142">
        <v>110519</v>
      </c>
      <c r="BU48" s="142">
        <v>9106</v>
      </c>
      <c r="BV48" s="142">
        <v>13400</v>
      </c>
      <c r="BW48" s="142"/>
      <c r="BX48" s="142"/>
      <c r="BY48" s="142"/>
      <c r="BZ48" s="131">
        <v>29566</v>
      </c>
      <c r="CA48" s="17">
        <v>43881</v>
      </c>
      <c r="CB48" s="12">
        <v>43857</v>
      </c>
      <c r="CC48" s="12">
        <v>43881</v>
      </c>
      <c r="XEW48" s="32"/>
    </row>
    <row r="49" spans="1:81 16377:16377" s="27" customFormat="1" ht="86" customHeight="1" x14ac:dyDescent="0.2">
      <c r="A49" s="5" t="s">
        <v>2700</v>
      </c>
      <c r="B49" s="37" t="s">
        <v>27</v>
      </c>
      <c r="C49" s="37" t="s">
        <v>2701</v>
      </c>
      <c r="D49" s="27">
        <v>1</v>
      </c>
      <c r="G49" s="38"/>
      <c r="H49" s="27">
        <v>1</v>
      </c>
      <c r="M49" s="76"/>
      <c r="N49" s="27">
        <v>17</v>
      </c>
      <c r="O49" s="27">
        <v>2</v>
      </c>
      <c r="P49" s="27">
        <v>18</v>
      </c>
      <c r="Q49" s="76">
        <v>9</v>
      </c>
      <c r="R49" s="37">
        <v>1971</v>
      </c>
      <c r="S49" s="43" t="s">
        <v>2445</v>
      </c>
      <c r="T49" s="75" t="s">
        <v>2702</v>
      </c>
      <c r="U49" s="77" t="s">
        <v>39</v>
      </c>
      <c r="V49" s="25" t="s">
        <v>3532</v>
      </c>
      <c r="W49" s="76" t="s">
        <v>2741</v>
      </c>
      <c r="X49" s="77"/>
      <c r="Y49" s="77">
        <v>1</v>
      </c>
      <c r="Z49" s="77">
        <v>1</v>
      </c>
      <c r="AA49" s="77">
        <v>1</v>
      </c>
      <c r="AB49" s="77"/>
      <c r="AC49" s="77"/>
      <c r="AD49" s="77"/>
      <c r="AE49" s="77"/>
      <c r="AF49" s="77"/>
      <c r="AG49" s="77"/>
      <c r="AH49" s="77">
        <v>1</v>
      </c>
      <c r="AI49" s="77"/>
      <c r="AJ49" s="77"/>
      <c r="AK49" s="77"/>
      <c r="AL49" s="77"/>
      <c r="AM49" s="77"/>
      <c r="AN49" s="77"/>
      <c r="AO49" s="77"/>
      <c r="AP49" s="77"/>
      <c r="AQ49" s="25"/>
      <c r="AR49" s="76"/>
      <c r="AS49" s="27" t="s">
        <v>37</v>
      </c>
      <c r="AT49" s="38" t="s">
        <v>3767</v>
      </c>
      <c r="AU49" s="37" t="s">
        <v>3768</v>
      </c>
      <c r="AW49" s="27">
        <v>1</v>
      </c>
      <c r="AZ49" s="76"/>
      <c r="BA49" s="27">
        <v>1</v>
      </c>
      <c r="BD49" s="27">
        <v>1</v>
      </c>
      <c r="BE49" s="27">
        <v>1</v>
      </c>
      <c r="BF49" s="27">
        <v>1</v>
      </c>
      <c r="BG49" s="27">
        <v>1</v>
      </c>
      <c r="BH49" s="27">
        <v>1</v>
      </c>
      <c r="BL49" s="27">
        <v>1</v>
      </c>
      <c r="BN49" s="27">
        <v>1</v>
      </c>
      <c r="BO49" s="27">
        <v>1</v>
      </c>
      <c r="BS49" s="76"/>
      <c r="BT49" s="141">
        <v>2579</v>
      </c>
      <c r="BU49" s="141">
        <v>4434</v>
      </c>
      <c r="BV49" s="141">
        <v>1877</v>
      </c>
      <c r="BW49" s="141">
        <v>680</v>
      </c>
      <c r="BX49" s="141"/>
      <c r="BY49" s="141"/>
      <c r="BZ49" s="130">
        <v>9843</v>
      </c>
      <c r="CA49" s="44">
        <v>43916</v>
      </c>
      <c r="CB49" s="44">
        <v>43871</v>
      </c>
      <c r="CC49" s="44">
        <v>43916</v>
      </c>
      <c r="XEW49" s="46"/>
    </row>
    <row r="50" spans="1:81 16377:16377" s="73" customFormat="1" ht="86" customHeight="1" x14ac:dyDescent="0.2">
      <c r="A50" s="71" t="s">
        <v>2917</v>
      </c>
      <c r="B50" s="74" t="s">
        <v>620</v>
      </c>
      <c r="C50" s="9" t="s">
        <v>3379</v>
      </c>
      <c r="D50" s="2">
        <v>1</v>
      </c>
      <c r="E50" s="2">
        <v>1</v>
      </c>
      <c r="F50" s="2"/>
      <c r="G50" s="25"/>
      <c r="H50" s="2">
        <v>1</v>
      </c>
      <c r="I50" s="2"/>
      <c r="J50" s="2"/>
      <c r="K50" s="2"/>
      <c r="L50" s="2"/>
      <c r="M50" s="9"/>
      <c r="N50" s="2">
        <v>13</v>
      </c>
      <c r="O50" s="2">
        <v>1</v>
      </c>
      <c r="P50" s="2">
        <v>10</v>
      </c>
      <c r="Q50" s="9"/>
      <c r="R50" s="9">
        <v>1990</v>
      </c>
      <c r="S50" s="23" t="s">
        <v>114</v>
      </c>
      <c r="T50" s="2" t="s">
        <v>3397</v>
      </c>
      <c r="U50" s="2" t="s">
        <v>39</v>
      </c>
      <c r="V50" s="25" t="s">
        <v>39</v>
      </c>
      <c r="W50" s="9" t="s">
        <v>3396</v>
      </c>
      <c r="X50" s="25">
        <v>1</v>
      </c>
      <c r="Y50" s="25">
        <v>1</v>
      </c>
      <c r="Z50" s="25">
        <v>1</v>
      </c>
      <c r="AA50" s="25">
        <v>1</v>
      </c>
      <c r="AB50" s="25"/>
      <c r="AC50" s="25"/>
      <c r="AD50" s="25"/>
      <c r="AE50" s="25">
        <v>1</v>
      </c>
      <c r="AF50" s="25"/>
      <c r="AG50" s="25">
        <v>1</v>
      </c>
      <c r="AH50" s="25"/>
      <c r="AI50" s="25"/>
      <c r="AJ50" s="25"/>
      <c r="AK50" s="25"/>
      <c r="AL50" s="25"/>
      <c r="AM50" s="25"/>
      <c r="AN50" s="25"/>
      <c r="AO50" s="25"/>
      <c r="AP50" s="25"/>
      <c r="AQ50" s="2"/>
      <c r="AR50" s="9"/>
      <c r="AS50" s="25" t="s">
        <v>1016</v>
      </c>
      <c r="AT50" s="25" t="s">
        <v>3811</v>
      </c>
      <c r="AU50" s="74" t="s">
        <v>3783</v>
      </c>
      <c r="AV50" s="2">
        <v>1</v>
      </c>
      <c r="AW50" s="2">
        <v>1</v>
      </c>
      <c r="AX50" s="2">
        <v>1</v>
      </c>
      <c r="AY50" s="2"/>
      <c r="AZ50" s="9"/>
      <c r="BA50" s="2">
        <v>1</v>
      </c>
      <c r="BB50" s="2"/>
      <c r="BC50" s="2"/>
      <c r="BD50" s="2">
        <v>1</v>
      </c>
      <c r="BE50" s="2">
        <v>1</v>
      </c>
      <c r="BF50" s="2">
        <v>1</v>
      </c>
      <c r="BG50" s="73">
        <v>1</v>
      </c>
      <c r="BH50" s="73">
        <v>1</v>
      </c>
      <c r="BI50" s="2">
        <v>1</v>
      </c>
      <c r="BJ50" s="2">
        <v>1</v>
      </c>
      <c r="BK50" s="2"/>
      <c r="BL50" s="2">
        <v>1</v>
      </c>
      <c r="BM50" s="2"/>
      <c r="BN50" s="73">
        <v>1</v>
      </c>
      <c r="BO50" s="73">
        <v>1</v>
      </c>
      <c r="BP50" s="2"/>
      <c r="BQ50" s="2"/>
      <c r="BR50" s="2"/>
      <c r="BS50" s="9">
        <v>1</v>
      </c>
      <c r="BT50" s="142">
        <v>3156</v>
      </c>
      <c r="BU50" s="142">
        <v>413</v>
      </c>
      <c r="BV50" s="142">
        <v>1000</v>
      </c>
      <c r="BW50" s="142"/>
      <c r="BX50" s="142"/>
      <c r="BY50" s="142"/>
      <c r="BZ50" s="131">
        <v>3700</v>
      </c>
      <c r="CA50" s="12">
        <v>43977</v>
      </c>
      <c r="CB50" s="12">
        <v>43922</v>
      </c>
      <c r="CC50" s="12">
        <v>43977</v>
      </c>
      <c r="XEW50" s="46"/>
    </row>
    <row r="51" spans="1:81 16377:16377" s="73" customFormat="1" ht="86" customHeight="1" x14ac:dyDescent="0.2">
      <c r="A51" s="72" t="s">
        <v>2919</v>
      </c>
      <c r="B51" s="74" t="s">
        <v>3378</v>
      </c>
      <c r="C51" s="9" t="s">
        <v>3383</v>
      </c>
      <c r="D51" s="2">
        <v>1</v>
      </c>
      <c r="E51" s="2">
        <v>1</v>
      </c>
      <c r="F51" s="2"/>
      <c r="G51" s="25"/>
      <c r="H51" s="2">
        <v>1</v>
      </c>
      <c r="I51" s="2"/>
      <c r="J51" s="2"/>
      <c r="K51" s="2"/>
      <c r="L51" s="2"/>
      <c r="M51" s="9"/>
      <c r="N51" s="2">
        <v>8</v>
      </c>
      <c r="O51" s="2">
        <v>1</v>
      </c>
      <c r="P51" s="2">
        <v>10</v>
      </c>
      <c r="Q51" s="9"/>
      <c r="R51" s="9">
        <v>1990</v>
      </c>
      <c r="S51" s="23" t="s">
        <v>114</v>
      </c>
      <c r="T51" s="2" t="s">
        <v>3401</v>
      </c>
      <c r="U51" s="2" t="s">
        <v>39</v>
      </c>
      <c r="V51" s="25" t="s">
        <v>3540</v>
      </c>
      <c r="W51" s="9" t="s">
        <v>3402</v>
      </c>
      <c r="X51" s="25">
        <v>1</v>
      </c>
      <c r="Y51" s="25">
        <v>1</v>
      </c>
      <c r="Z51" s="25">
        <v>1</v>
      </c>
      <c r="AA51" s="25">
        <v>1</v>
      </c>
      <c r="AB51" s="25"/>
      <c r="AC51" s="25"/>
      <c r="AD51" s="25"/>
      <c r="AE51" s="25"/>
      <c r="AF51" s="25">
        <v>1</v>
      </c>
      <c r="AG51" s="25"/>
      <c r="AH51" s="25"/>
      <c r="AI51" s="25"/>
      <c r="AJ51" s="25"/>
      <c r="AK51" s="25"/>
      <c r="AL51" s="25"/>
      <c r="AM51" s="25"/>
      <c r="AN51" s="25"/>
      <c r="AO51" s="25"/>
      <c r="AP51" s="25"/>
      <c r="AQ51" s="2"/>
      <c r="AR51" s="9"/>
      <c r="AS51" s="25" t="s">
        <v>1016</v>
      </c>
      <c r="AT51" s="25" t="s">
        <v>49</v>
      </c>
      <c r="AU51" s="74" t="s">
        <v>4613</v>
      </c>
      <c r="AV51" s="2">
        <v>1</v>
      </c>
      <c r="AW51" s="2">
        <v>1</v>
      </c>
      <c r="AX51" s="2">
        <v>1</v>
      </c>
      <c r="AY51" s="2"/>
      <c r="AZ51" s="9"/>
      <c r="BA51" s="2"/>
      <c r="BB51" s="2">
        <v>1</v>
      </c>
      <c r="BC51" s="2"/>
      <c r="BD51" s="2">
        <v>1</v>
      </c>
      <c r="BE51" s="2">
        <v>1</v>
      </c>
      <c r="BF51" s="2"/>
      <c r="BG51" s="73">
        <v>1</v>
      </c>
      <c r="BH51" s="73">
        <v>1</v>
      </c>
      <c r="BI51" s="2">
        <v>1</v>
      </c>
      <c r="BJ51" s="2">
        <v>1</v>
      </c>
      <c r="BK51" s="2"/>
      <c r="BL51" s="2">
        <v>1</v>
      </c>
      <c r="BM51" s="2"/>
      <c r="BN51" s="73">
        <v>1</v>
      </c>
      <c r="BO51" s="73">
        <v>1</v>
      </c>
      <c r="BP51" s="2">
        <v>1</v>
      </c>
      <c r="BQ51" s="2"/>
      <c r="BR51" s="2"/>
      <c r="BS51" s="9">
        <v>1</v>
      </c>
      <c r="BT51" s="142">
        <v>1512</v>
      </c>
      <c r="BU51" s="142"/>
      <c r="BV51" s="142">
        <v>1000</v>
      </c>
      <c r="BW51" s="142"/>
      <c r="BX51" s="142"/>
      <c r="BY51" s="142"/>
      <c r="BZ51" s="131">
        <v>83</v>
      </c>
      <c r="CA51" s="12">
        <v>43978</v>
      </c>
      <c r="CB51" s="12">
        <v>43922</v>
      </c>
      <c r="CC51" s="12">
        <v>43978</v>
      </c>
      <c r="XEW51" s="46"/>
    </row>
    <row r="52" spans="1:81 16377:16377" s="27" customFormat="1" ht="86" customHeight="1" x14ac:dyDescent="0.2">
      <c r="A52" s="5" t="s">
        <v>2254</v>
      </c>
      <c r="B52" s="37" t="s">
        <v>2418</v>
      </c>
      <c r="C52" s="37" t="s">
        <v>2419</v>
      </c>
      <c r="D52" s="27">
        <v>1</v>
      </c>
      <c r="G52" s="38">
        <v>1</v>
      </c>
      <c r="H52" s="27">
        <v>1</v>
      </c>
      <c r="M52" s="76"/>
      <c r="O52" s="27">
        <v>1</v>
      </c>
      <c r="Q52" s="76"/>
      <c r="R52" s="37">
        <v>1969</v>
      </c>
      <c r="S52" s="23" t="s">
        <v>2420</v>
      </c>
      <c r="T52" s="75" t="s">
        <v>2421</v>
      </c>
      <c r="U52" s="77" t="s">
        <v>39</v>
      </c>
      <c r="V52" s="25" t="s">
        <v>2422</v>
      </c>
      <c r="W52" s="76" t="s">
        <v>555</v>
      </c>
      <c r="X52" s="77">
        <v>1</v>
      </c>
      <c r="Y52" s="77"/>
      <c r="Z52" s="77">
        <v>1</v>
      </c>
      <c r="AA52" s="77">
        <v>1</v>
      </c>
      <c r="AB52" s="77">
        <v>1</v>
      </c>
      <c r="AC52" s="77">
        <v>1</v>
      </c>
      <c r="AD52" s="77">
        <v>1</v>
      </c>
      <c r="AE52" s="77"/>
      <c r="AF52" s="77"/>
      <c r="AG52" s="77">
        <v>1</v>
      </c>
      <c r="AH52" s="77">
        <v>1</v>
      </c>
      <c r="AI52" s="77"/>
      <c r="AJ52" s="77"/>
      <c r="AK52" s="77"/>
      <c r="AL52" s="77">
        <v>1</v>
      </c>
      <c r="AM52" s="77"/>
      <c r="AN52" s="77"/>
      <c r="AO52" s="77"/>
      <c r="AP52" s="77"/>
      <c r="AQ52" s="77"/>
      <c r="AR52" s="76"/>
      <c r="AS52" s="77" t="s">
        <v>37</v>
      </c>
      <c r="AT52" s="38" t="s">
        <v>49</v>
      </c>
      <c r="AU52" s="37" t="s">
        <v>49</v>
      </c>
      <c r="AW52" s="27">
        <v>1</v>
      </c>
      <c r="AX52" s="27">
        <v>1</v>
      </c>
      <c r="AZ52" s="76"/>
      <c r="BD52" s="27">
        <v>1</v>
      </c>
      <c r="BE52" s="27">
        <v>1</v>
      </c>
      <c r="BS52" s="76"/>
      <c r="BT52" s="141">
        <v>440</v>
      </c>
      <c r="BU52" s="141">
        <v>103</v>
      </c>
      <c r="BV52" s="141"/>
      <c r="BW52" s="141"/>
      <c r="BX52" s="141"/>
      <c r="BY52" s="141"/>
      <c r="BZ52" s="130"/>
      <c r="CA52" s="45">
        <v>43908</v>
      </c>
      <c r="CB52" s="44">
        <v>43889</v>
      </c>
      <c r="CC52" s="44">
        <v>43908</v>
      </c>
      <c r="XEW52" s="46"/>
    </row>
    <row r="53" spans="1:81 16377:16377" s="21" customFormat="1" ht="86" customHeight="1" x14ac:dyDescent="0.2">
      <c r="A53" s="4" t="s">
        <v>618</v>
      </c>
      <c r="B53" s="9" t="s">
        <v>620</v>
      </c>
      <c r="C53" s="9" t="s">
        <v>621</v>
      </c>
      <c r="D53" s="2">
        <v>1</v>
      </c>
      <c r="E53" s="2"/>
      <c r="F53" s="2"/>
      <c r="G53" s="25"/>
      <c r="H53" s="2">
        <v>1</v>
      </c>
      <c r="I53" s="2"/>
      <c r="J53" s="2"/>
      <c r="K53" s="2"/>
      <c r="L53" s="2"/>
      <c r="M53" s="9"/>
      <c r="N53" s="2">
        <v>5</v>
      </c>
      <c r="O53" s="2">
        <v>2</v>
      </c>
      <c r="P53" s="2">
        <v>6</v>
      </c>
      <c r="Q53" s="9"/>
      <c r="R53" s="9">
        <v>2002</v>
      </c>
      <c r="S53" s="23" t="s">
        <v>114</v>
      </c>
      <c r="T53" s="25" t="s">
        <v>2156</v>
      </c>
      <c r="U53" s="25" t="s">
        <v>39</v>
      </c>
      <c r="V53" s="25" t="s">
        <v>39</v>
      </c>
      <c r="W53" s="25" t="s">
        <v>3516</v>
      </c>
      <c r="X53" s="34"/>
      <c r="Y53" s="25"/>
      <c r="Z53" s="25"/>
      <c r="AA53" s="25">
        <v>1</v>
      </c>
      <c r="AB53" s="25"/>
      <c r="AC53" s="25">
        <v>1</v>
      </c>
      <c r="AD53" s="25"/>
      <c r="AE53" s="25">
        <v>1</v>
      </c>
      <c r="AF53" s="25"/>
      <c r="AG53" s="25"/>
      <c r="AH53" s="25"/>
      <c r="AI53" s="25"/>
      <c r="AJ53" s="25">
        <v>1</v>
      </c>
      <c r="AK53" s="25">
        <v>1</v>
      </c>
      <c r="AL53" s="25"/>
      <c r="AM53" s="25"/>
      <c r="AN53" s="25"/>
      <c r="AO53" s="25"/>
      <c r="AP53" s="25">
        <v>1</v>
      </c>
      <c r="AQ53" s="25"/>
      <c r="AR53" s="9"/>
      <c r="AS53" s="25" t="s">
        <v>1724</v>
      </c>
      <c r="AT53" s="25" t="s">
        <v>3737</v>
      </c>
      <c r="AU53" s="86" t="s">
        <v>3738</v>
      </c>
      <c r="AV53" s="2">
        <v>1</v>
      </c>
      <c r="AW53" s="2">
        <v>1</v>
      </c>
      <c r="AX53" s="2">
        <v>1</v>
      </c>
      <c r="AY53" s="2"/>
      <c r="AZ53" s="9"/>
      <c r="BA53" s="2"/>
      <c r="BB53" s="2"/>
      <c r="BC53" s="2"/>
      <c r="BD53" s="2"/>
      <c r="BE53" s="2">
        <v>1</v>
      </c>
      <c r="BF53" s="2">
        <v>1</v>
      </c>
      <c r="BG53" s="27"/>
      <c r="BH53" s="27">
        <v>1</v>
      </c>
      <c r="BI53" s="2">
        <v>1</v>
      </c>
      <c r="BJ53" s="2"/>
      <c r="BK53" s="2"/>
      <c r="BL53" s="2">
        <v>1</v>
      </c>
      <c r="BM53" s="2">
        <v>1</v>
      </c>
      <c r="BN53" s="27">
        <v>1</v>
      </c>
      <c r="BO53" s="27"/>
      <c r="BP53" s="2">
        <v>1</v>
      </c>
      <c r="BQ53" s="2"/>
      <c r="BR53" s="2"/>
      <c r="BS53" s="9">
        <v>1</v>
      </c>
      <c r="BT53" s="142">
        <v>393</v>
      </c>
      <c r="BU53" s="142">
        <v>553</v>
      </c>
      <c r="BV53" s="142">
        <v>515</v>
      </c>
      <c r="BW53" s="142"/>
      <c r="BX53" s="142"/>
      <c r="BY53" s="142">
        <v>3515</v>
      </c>
      <c r="BZ53" s="131">
        <v>35417</v>
      </c>
      <c r="CA53" s="12">
        <v>43857</v>
      </c>
      <c r="CB53" s="12">
        <v>43839</v>
      </c>
      <c r="CC53" s="28">
        <v>44083</v>
      </c>
    </row>
    <row r="54" spans="1:81 16377:16377" s="21" customFormat="1" ht="86" customHeight="1" x14ac:dyDescent="0.2">
      <c r="A54" s="5" t="s">
        <v>805</v>
      </c>
      <c r="B54" s="9" t="s">
        <v>29</v>
      </c>
      <c r="C54" s="9" t="s">
        <v>1401</v>
      </c>
      <c r="D54" s="2">
        <v>1</v>
      </c>
      <c r="E54" s="2"/>
      <c r="F54" s="2">
        <v>1</v>
      </c>
      <c r="G54" s="25"/>
      <c r="H54" s="2">
        <v>1</v>
      </c>
      <c r="I54" s="2"/>
      <c r="J54" s="2"/>
      <c r="K54" s="2"/>
      <c r="L54" s="2"/>
      <c r="M54" s="9"/>
      <c r="N54" s="2">
        <v>3</v>
      </c>
      <c r="O54" s="2">
        <v>2</v>
      </c>
      <c r="P54" s="2"/>
      <c r="Q54" s="9"/>
      <c r="R54" s="9" t="s">
        <v>1410</v>
      </c>
      <c r="S54" s="23" t="s">
        <v>594</v>
      </c>
      <c r="T54" s="2" t="s">
        <v>1409</v>
      </c>
      <c r="U54" s="25" t="s">
        <v>39</v>
      </c>
      <c r="V54" s="25" t="s">
        <v>39</v>
      </c>
      <c r="W54" s="25" t="s">
        <v>2182</v>
      </c>
      <c r="X54" s="34"/>
      <c r="Y54" s="25"/>
      <c r="Z54" s="25"/>
      <c r="AA54" s="25"/>
      <c r="AB54" s="25">
        <v>1</v>
      </c>
      <c r="AC54" s="25"/>
      <c r="AD54" s="25">
        <v>1</v>
      </c>
      <c r="AE54" s="25"/>
      <c r="AF54" s="25">
        <v>1</v>
      </c>
      <c r="AG54" s="25"/>
      <c r="AH54" s="25"/>
      <c r="AI54" s="25">
        <v>1</v>
      </c>
      <c r="AJ54" s="25"/>
      <c r="AK54" s="25"/>
      <c r="AL54" s="25"/>
      <c r="AM54" s="25"/>
      <c r="AN54" s="25">
        <v>1</v>
      </c>
      <c r="AO54" s="25">
        <v>1</v>
      </c>
      <c r="AP54" s="25"/>
      <c r="AQ54" s="25"/>
      <c r="AR54" s="22"/>
      <c r="AS54" s="25" t="s">
        <v>1404</v>
      </c>
      <c r="AT54" s="25" t="s">
        <v>3750</v>
      </c>
      <c r="AU54" s="9" t="s">
        <v>2223</v>
      </c>
      <c r="AV54" s="2">
        <v>1</v>
      </c>
      <c r="AW54" s="2">
        <v>1</v>
      </c>
      <c r="AX54" s="2"/>
      <c r="AY54" s="2"/>
      <c r="AZ54" s="9">
        <v>1</v>
      </c>
      <c r="BA54" s="2">
        <v>1</v>
      </c>
      <c r="BB54" s="2">
        <v>1</v>
      </c>
      <c r="BC54" s="2">
        <v>1</v>
      </c>
      <c r="BD54" s="2">
        <v>1</v>
      </c>
      <c r="BE54" s="2">
        <v>1</v>
      </c>
      <c r="BF54" s="2">
        <v>1</v>
      </c>
      <c r="BG54" s="27"/>
      <c r="BH54" s="27"/>
      <c r="BI54" s="2">
        <v>1</v>
      </c>
      <c r="BJ54" s="2"/>
      <c r="BK54" s="2"/>
      <c r="BL54" s="2"/>
      <c r="BM54" s="2"/>
      <c r="BN54" s="2">
        <v>1</v>
      </c>
      <c r="BO54" s="2"/>
      <c r="BP54" s="2"/>
      <c r="BQ54" s="2"/>
      <c r="BR54" s="2"/>
      <c r="BS54" s="9"/>
      <c r="BT54" s="142">
        <v>7622</v>
      </c>
      <c r="BU54" s="142">
        <v>14700</v>
      </c>
      <c r="BV54" s="142">
        <v>22900</v>
      </c>
      <c r="BW54" s="143"/>
      <c r="BX54" s="142">
        <v>98</v>
      </c>
      <c r="BY54" s="142"/>
      <c r="BZ54" s="131">
        <v>18814</v>
      </c>
      <c r="CA54" s="17">
        <v>43874</v>
      </c>
      <c r="CB54" s="17">
        <v>43860</v>
      </c>
      <c r="CC54" s="12">
        <v>43874</v>
      </c>
    </row>
    <row r="55" spans="1:81 16377:16377" s="21" customFormat="1" ht="86" customHeight="1" x14ac:dyDescent="0.2">
      <c r="A55" s="4" t="s">
        <v>807</v>
      </c>
      <c r="B55" s="9" t="s">
        <v>29</v>
      </c>
      <c r="C55" s="9" t="s">
        <v>986</v>
      </c>
      <c r="D55" s="2">
        <v>1</v>
      </c>
      <c r="E55" s="2"/>
      <c r="F55" s="2">
        <v>1</v>
      </c>
      <c r="G55" s="25"/>
      <c r="H55" s="2">
        <v>1</v>
      </c>
      <c r="I55" s="2"/>
      <c r="J55" s="2"/>
      <c r="K55" s="2"/>
      <c r="L55" s="2"/>
      <c r="M55" s="9"/>
      <c r="N55" s="2"/>
      <c r="O55" s="2">
        <v>5</v>
      </c>
      <c r="P55" s="2"/>
      <c r="Q55" s="9">
        <v>2</v>
      </c>
      <c r="R55" s="9">
        <v>1996</v>
      </c>
      <c r="S55" s="23" t="s">
        <v>111</v>
      </c>
      <c r="T55" s="25" t="s">
        <v>1004</v>
      </c>
      <c r="U55" s="25" t="s">
        <v>39</v>
      </c>
      <c r="V55" s="25" t="s">
        <v>3521</v>
      </c>
      <c r="W55" s="25" t="s">
        <v>3555</v>
      </c>
      <c r="X55" s="34"/>
      <c r="Y55" s="25"/>
      <c r="Z55" s="25">
        <v>1</v>
      </c>
      <c r="AA55" s="25"/>
      <c r="AB55" s="25">
        <v>1</v>
      </c>
      <c r="AC55" s="25">
        <v>1</v>
      </c>
      <c r="AD55" s="25"/>
      <c r="AE55" s="25"/>
      <c r="AF55" s="25"/>
      <c r="AG55" s="25"/>
      <c r="AH55" s="25"/>
      <c r="AI55" s="25"/>
      <c r="AJ55" s="25"/>
      <c r="AK55" s="25"/>
      <c r="AL55" s="25"/>
      <c r="AM55" s="25"/>
      <c r="AN55" s="25"/>
      <c r="AO55" s="25"/>
      <c r="AP55" s="25"/>
      <c r="AR55" s="9"/>
      <c r="AS55" s="25" t="s">
        <v>37</v>
      </c>
      <c r="AT55" s="82" t="s">
        <v>3812</v>
      </c>
      <c r="AU55" s="9" t="s">
        <v>2216</v>
      </c>
      <c r="AV55" s="2"/>
      <c r="AW55" s="2">
        <v>1</v>
      </c>
      <c r="AX55" s="2">
        <v>1</v>
      </c>
      <c r="AY55" s="2"/>
      <c r="AZ55" s="9"/>
      <c r="BA55" s="2"/>
      <c r="BB55" s="2"/>
      <c r="BC55" s="2"/>
      <c r="BD55" s="2"/>
      <c r="BE55" s="2">
        <v>1</v>
      </c>
      <c r="BF55" s="2"/>
      <c r="BG55" s="27"/>
      <c r="BH55" s="27">
        <v>1</v>
      </c>
      <c r="BI55" s="2"/>
      <c r="BJ55" s="2"/>
      <c r="BK55" s="2"/>
      <c r="BL55" s="2">
        <v>1</v>
      </c>
      <c r="BM55" s="2"/>
      <c r="BN55" s="27"/>
      <c r="BO55" s="27"/>
      <c r="BP55" s="2"/>
      <c r="BQ55" s="2"/>
      <c r="BR55" s="2"/>
      <c r="BS55" s="9"/>
      <c r="BT55" s="142">
        <v>18853</v>
      </c>
      <c r="BU55" s="142">
        <v>10300</v>
      </c>
      <c r="BV55" s="142">
        <v>6579</v>
      </c>
      <c r="BW55" s="142"/>
      <c r="BX55" s="142"/>
      <c r="BY55" s="142"/>
      <c r="BZ55" s="131">
        <v>941</v>
      </c>
      <c r="CA55" s="17">
        <v>43865</v>
      </c>
      <c r="CB55" s="17">
        <v>43865</v>
      </c>
      <c r="CC55" s="28">
        <v>44104</v>
      </c>
    </row>
    <row r="56" spans="1:81 16377:16377" s="21" customFormat="1" ht="86" customHeight="1" x14ac:dyDescent="0.2">
      <c r="A56" s="4" t="s">
        <v>809</v>
      </c>
      <c r="B56" s="9" t="s">
        <v>1018</v>
      </c>
      <c r="C56" s="9" t="s">
        <v>1019</v>
      </c>
      <c r="D56" s="2">
        <v>1</v>
      </c>
      <c r="E56" s="2"/>
      <c r="F56" s="2"/>
      <c r="G56" s="25"/>
      <c r="H56" s="2">
        <v>1</v>
      </c>
      <c r="I56" s="2"/>
      <c r="J56" s="2"/>
      <c r="K56" s="2"/>
      <c r="L56" s="2"/>
      <c r="M56" s="9"/>
      <c r="N56" s="2"/>
      <c r="O56" s="2"/>
      <c r="P56" s="2">
        <v>9</v>
      </c>
      <c r="Q56" s="9"/>
      <c r="R56" s="9">
        <v>2001</v>
      </c>
      <c r="S56" s="23" t="s">
        <v>594</v>
      </c>
      <c r="T56" s="25" t="s">
        <v>1527</v>
      </c>
      <c r="U56" s="25" t="s">
        <v>39</v>
      </c>
      <c r="V56" s="25" t="s">
        <v>39</v>
      </c>
      <c r="W56" s="25" t="s">
        <v>2178</v>
      </c>
      <c r="X56" s="34">
        <v>1</v>
      </c>
      <c r="Y56" s="25"/>
      <c r="Z56" s="25"/>
      <c r="AA56" s="25"/>
      <c r="AB56" s="25">
        <v>1</v>
      </c>
      <c r="AC56" s="25"/>
      <c r="AD56" s="25"/>
      <c r="AE56" s="25"/>
      <c r="AF56" s="25"/>
      <c r="AG56" s="25"/>
      <c r="AH56" s="25"/>
      <c r="AI56" s="25"/>
      <c r="AJ56" s="25"/>
      <c r="AK56" s="25"/>
      <c r="AL56" s="25"/>
      <c r="AM56" s="25"/>
      <c r="AN56" s="25"/>
      <c r="AO56" s="25"/>
      <c r="AP56" s="25"/>
      <c r="AQ56" s="25"/>
      <c r="AR56" s="9"/>
      <c r="AS56" s="25" t="s">
        <v>37</v>
      </c>
      <c r="AT56" s="25" t="s">
        <v>212</v>
      </c>
      <c r="AU56" s="9" t="s">
        <v>3743</v>
      </c>
      <c r="AV56" s="2">
        <v>1</v>
      </c>
      <c r="AW56" s="2">
        <v>1</v>
      </c>
      <c r="AX56" s="2">
        <v>1</v>
      </c>
      <c r="AY56" s="2"/>
      <c r="AZ56" s="9"/>
      <c r="BA56" s="2"/>
      <c r="BB56" s="2"/>
      <c r="BC56" s="2"/>
      <c r="BD56" s="2"/>
      <c r="BE56" s="2"/>
      <c r="BF56" s="2">
        <v>1</v>
      </c>
      <c r="BG56" s="27">
        <v>1</v>
      </c>
      <c r="BH56" s="27"/>
      <c r="BI56" s="2">
        <v>1</v>
      </c>
      <c r="BJ56" s="2"/>
      <c r="BK56" s="2"/>
      <c r="BL56" s="2"/>
      <c r="BM56" s="2"/>
      <c r="BN56" s="27">
        <v>1</v>
      </c>
      <c r="BO56" s="27"/>
      <c r="BP56" s="2"/>
      <c r="BQ56" s="2"/>
      <c r="BR56" s="2">
        <v>1</v>
      </c>
      <c r="BS56" s="9"/>
      <c r="BT56" s="142">
        <v>160182</v>
      </c>
      <c r="BU56" s="142">
        <v>11400</v>
      </c>
      <c r="BV56" s="142">
        <v>5505</v>
      </c>
      <c r="BW56" s="142"/>
      <c r="BX56" s="142"/>
      <c r="BY56" s="142"/>
      <c r="BZ56" s="131">
        <v>691784</v>
      </c>
      <c r="CA56" s="17">
        <v>43867</v>
      </c>
      <c r="CB56" s="17">
        <v>43860</v>
      </c>
      <c r="CC56" s="17">
        <v>43867</v>
      </c>
    </row>
    <row r="57" spans="1:81 16377:16377" s="27" customFormat="1" ht="86" customHeight="1" x14ac:dyDescent="0.2">
      <c r="A57" s="5" t="s">
        <v>2047</v>
      </c>
      <c r="B57" s="37" t="s">
        <v>537</v>
      </c>
      <c r="C57" s="37" t="s">
        <v>2045</v>
      </c>
      <c r="D57" s="27">
        <v>1</v>
      </c>
      <c r="G57" s="38"/>
      <c r="H57" s="27">
        <v>1</v>
      </c>
      <c r="M57" s="76"/>
      <c r="N57" s="27">
        <v>2</v>
      </c>
      <c r="O57" s="27">
        <v>1</v>
      </c>
      <c r="Q57" s="76"/>
      <c r="R57" s="37">
        <v>2017</v>
      </c>
      <c r="S57" s="43" t="s">
        <v>114</v>
      </c>
      <c r="T57" s="75" t="s">
        <v>2162</v>
      </c>
      <c r="U57" s="77" t="s">
        <v>39</v>
      </c>
      <c r="V57" s="25" t="s">
        <v>39</v>
      </c>
      <c r="W57" s="76" t="s">
        <v>555</v>
      </c>
      <c r="X57" s="77"/>
      <c r="Y57" s="77"/>
      <c r="Z57" s="77"/>
      <c r="AA57" s="77"/>
      <c r="AB57" s="77">
        <v>1</v>
      </c>
      <c r="AC57" s="77">
        <v>1</v>
      </c>
      <c r="AD57" s="77"/>
      <c r="AE57" s="77"/>
      <c r="AF57" s="77"/>
      <c r="AG57" s="77"/>
      <c r="AH57" s="77"/>
      <c r="AI57" s="77"/>
      <c r="AJ57" s="77"/>
      <c r="AK57" s="77"/>
      <c r="AL57" s="77"/>
      <c r="AM57" s="77"/>
      <c r="AN57" s="77"/>
      <c r="AO57" s="77"/>
      <c r="AP57" s="77">
        <v>1</v>
      </c>
      <c r="AQ57" s="77"/>
      <c r="AR57" s="76"/>
      <c r="AS57" s="77" t="s">
        <v>37</v>
      </c>
      <c r="AT57" s="38" t="s">
        <v>2225</v>
      </c>
      <c r="AU57" s="37" t="s">
        <v>2223</v>
      </c>
      <c r="AX57" s="27">
        <v>1</v>
      </c>
      <c r="AY57" s="27">
        <v>1</v>
      </c>
      <c r="AZ57" s="76"/>
      <c r="BS57" s="76"/>
      <c r="BT57" s="141">
        <v>2268</v>
      </c>
      <c r="BU57" s="141"/>
      <c r="BV57" s="141"/>
      <c r="BW57" s="141"/>
      <c r="BX57" s="141"/>
      <c r="BY57" s="141"/>
      <c r="BZ57" s="130"/>
      <c r="CA57" s="45">
        <v>43884</v>
      </c>
      <c r="CB57" s="44">
        <v>43884</v>
      </c>
      <c r="CC57" s="44">
        <v>43884</v>
      </c>
      <c r="XEW57" s="46"/>
    </row>
    <row r="58" spans="1:81 16377:16377" s="21" customFormat="1" ht="86" customHeight="1" x14ac:dyDescent="0.2">
      <c r="A58" s="4" t="s">
        <v>1059</v>
      </c>
      <c r="B58" s="9" t="s">
        <v>537</v>
      </c>
      <c r="C58" s="9" t="s">
        <v>1036</v>
      </c>
      <c r="D58" s="2">
        <v>1</v>
      </c>
      <c r="E58" s="2"/>
      <c r="F58" s="2"/>
      <c r="G58" s="25"/>
      <c r="H58" s="2">
        <v>1</v>
      </c>
      <c r="I58" s="2"/>
      <c r="J58" s="2"/>
      <c r="K58" s="2"/>
      <c r="L58" s="2"/>
      <c r="M58" s="9"/>
      <c r="N58" s="2"/>
      <c r="O58" s="2">
        <v>3</v>
      </c>
      <c r="P58" s="2">
        <v>8</v>
      </c>
      <c r="Q58" s="9"/>
      <c r="R58" s="9">
        <v>1997</v>
      </c>
      <c r="S58" s="23" t="s">
        <v>111</v>
      </c>
      <c r="T58" s="25" t="s">
        <v>1037</v>
      </c>
      <c r="U58" s="25" t="s">
        <v>1528</v>
      </c>
      <c r="V58" s="25" t="s">
        <v>39</v>
      </c>
      <c r="W58" s="25" t="s">
        <v>3556</v>
      </c>
      <c r="X58" s="34"/>
      <c r="Y58" s="25"/>
      <c r="Z58" s="25">
        <v>1</v>
      </c>
      <c r="AA58" s="25"/>
      <c r="AB58" s="25">
        <v>1</v>
      </c>
      <c r="AC58" s="25"/>
      <c r="AD58" s="25"/>
      <c r="AE58" s="25"/>
      <c r="AF58" s="25"/>
      <c r="AG58" s="25"/>
      <c r="AH58" s="25"/>
      <c r="AI58" s="25"/>
      <c r="AJ58" s="25"/>
      <c r="AK58" s="25"/>
      <c r="AL58" s="25"/>
      <c r="AM58" s="25"/>
      <c r="AN58" s="25"/>
      <c r="AO58" s="25"/>
      <c r="AP58" s="25"/>
      <c r="AQ58" s="25"/>
      <c r="AR58" s="9"/>
      <c r="AS58" s="25" t="s">
        <v>37</v>
      </c>
      <c r="AT58" s="25" t="s">
        <v>3745</v>
      </c>
      <c r="AU58" s="86" t="s">
        <v>3744</v>
      </c>
      <c r="AV58" s="2"/>
      <c r="AW58" s="2">
        <v>1</v>
      </c>
      <c r="AX58" s="2">
        <v>1</v>
      </c>
      <c r="AY58" s="2"/>
      <c r="AZ58" s="9"/>
      <c r="BA58" s="2"/>
      <c r="BB58" s="2"/>
      <c r="BC58" s="2"/>
      <c r="BD58" s="2"/>
      <c r="BE58" s="2"/>
      <c r="BF58" s="2"/>
      <c r="BG58" s="27"/>
      <c r="BH58" s="27">
        <v>1</v>
      </c>
      <c r="BI58" s="2">
        <v>1</v>
      </c>
      <c r="BJ58" s="2"/>
      <c r="BK58" s="2"/>
      <c r="BL58" s="2"/>
      <c r="BM58" s="2"/>
      <c r="BN58" s="27"/>
      <c r="BO58" s="27"/>
      <c r="BP58" s="2"/>
      <c r="BQ58" s="2"/>
      <c r="BR58" s="2">
        <v>1</v>
      </c>
      <c r="BS58" s="9"/>
      <c r="BT58" s="142">
        <v>1438</v>
      </c>
      <c r="BU58" s="142">
        <v>419</v>
      </c>
      <c r="BV58" s="142">
        <v>87</v>
      </c>
      <c r="BW58" s="142"/>
      <c r="BX58" s="142"/>
      <c r="BY58" s="142"/>
      <c r="BZ58" s="131"/>
      <c r="CA58" s="17">
        <v>43867</v>
      </c>
      <c r="CB58" s="17">
        <v>43867</v>
      </c>
      <c r="CC58" s="17">
        <v>43867</v>
      </c>
    </row>
    <row r="59" spans="1:81 16377:16377" s="27" customFormat="1" ht="86" customHeight="1" x14ac:dyDescent="0.2">
      <c r="A59" s="5" t="s">
        <v>1180</v>
      </c>
      <c r="B59" s="37" t="s">
        <v>554</v>
      </c>
      <c r="C59" s="37" t="s">
        <v>2438</v>
      </c>
      <c r="D59" s="27">
        <v>1</v>
      </c>
      <c r="F59" s="27">
        <v>1</v>
      </c>
      <c r="G59" s="38"/>
      <c r="H59" s="27">
        <v>1</v>
      </c>
      <c r="I59" s="27">
        <v>1</v>
      </c>
      <c r="M59" s="76"/>
      <c r="N59" s="27">
        <v>2</v>
      </c>
      <c r="O59" s="27">
        <v>2</v>
      </c>
      <c r="Q59" s="76"/>
      <c r="R59" s="37">
        <v>1930</v>
      </c>
      <c r="S59" s="23" t="s">
        <v>2439</v>
      </c>
      <c r="T59" s="25" t="s">
        <v>2443</v>
      </c>
      <c r="U59" s="77" t="s">
        <v>39</v>
      </c>
      <c r="V59" s="25" t="s">
        <v>39</v>
      </c>
      <c r="W59" s="76" t="s">
        <v>555</v>
      </c>
      <c r="X59" s="77"/>
      <c r="Y59" s="77"/>
      <c r="Z59" s="77"/>
      <c r="AA59" s="77"/>
      <c r="AB59" s="77"/>
      <c r="AC59" s="77">
        <v>1</v>
      </c>
      <c r="AD59" s="77"/>
      <c r="AE59" s="77"/>
      <c r="AF59" s="77"/>
      <c r="AG59" s="77">
        <v>1</v>
      </c>
      <c r="AH59" s="77"/>
      <c r="AI59" s="77"/>
      <c r="AJ59" s="77"/>
      <c r="AK59" s="77">
        <v>1</v>
      </c>
      <c r="AL59" s="77"/>
      <c r="AM59" s="77">
        <v>1</v>
      </c>
      <c r="AN59" s="77"/>
      <c r="AO59" s="77"/>
      <c r="AP59" s="77"/>
      <c r="AQ59" s="77"/>
      <c r="AR59" s="76"/>
      <c r="AS59" s="77" t="s">
        <v>37</v>
      </c>
      <c r="AT59" s="38" t="s">
        <v>3069</v>
      </c>
      <c r="AU59" s="37" t="s">
        <v>49</v>
      </c>
      <c r="AW59" s="27">
        <v>1</v>
      </c>
      <c r="AY59" s="27">
        <v>1</v>
      </c>
      <c r="AZ59" s="76">
        <v>1</v>
      </c>
      <c r="BA59" s="27">
        <v>1</v>
      </c>
      <c r="BD59" s="27">
        <v>1</v>
      </c>
      <c r="BE59" s="27">
        <v>1</v>
      </c>
      <c r="BG59" s="27">
        <v>1</v>
      </c>
      <c r="BH59" s="27">
        <v>1</v>
      </c>
      <c r="BI59" s="27">
        <v>1</v>
      </c>
      <c r="BN59" s="27">
        <v>1</v>
      </c>
      <c r="BP59" s="27">
        <v>1</v>
      </c>
      <c r="BS59" s="76">
        <v>1</v>
      </c>
      <c r="BT59" s="141">
        <v>2486</v>
      </c>
      <c r="BU59" s="141">
        <v>79</v>
      </c>
      <c r="BV59" s="141"/>
      <c r="BW59" s="141"/>
      <c r="BX59" s="141"/>
      <c r="BY59" s="141"/>
      <c r="BZ59" s="130">
        <v>68</v>
      </c>
      <c r="CA59" s="45">
        <v>43909</v>
      </c>
      <c r="CB59" s="44">
        <v>43870</v>
      </c>
      <c r="CC59" s="44">
        <v>43909</v>
      </c>
      <c r="XEW59" s="46"/>
    </row>
    <row r="60" spans="1:81 16377:16377" s="2" customFormat="1" ht="86" customHeight="1" x14ac:dyDescent="0.2">
      <c r="A60" s="4" t="s">
        <v>30</v>
      </c>
      <c r="B60" s="9" t="s">
        <v>27</v>
      </c>
      <c r="C60" s="9" t="s">
        <v>1522</v>
      </c>
      <c r="D60" s="2">
        <v>1</v>
      </c>
      <c r="F60" s="2">
        <v>1</v>
      </c>
      <c r="G60" s="25"/>
      <c r="H60" s="2">
        <v>1</v>
      </c>
      <c r="M60" s="9"/>
      <c r="N60" s="2">
        <v>21</v>
      </c>
      <c r="O60" s="2">
        <v>3</v>
      </c>
      <c r="P60" s="2">
        <v>28</v>
      </c>
      <c r="Q60" s="9"/>
      <c r="R60" s="9">
        <v>1987</v>
      </c>
      <c r="S60" s="23" t="s">
        <v>2237</v>
      </c>
      <c r="T60" s="25" t="s">
        <v>103</v>
      </c>
      <c r="U60" s="25" t="s">
        <v>110</v>
      </c>
      <c r="V60" s="26" t="s">
        <v>3500</v>
      </c>
      <c r="W60" s="25" t="s">
        <v>3506</v>
      </c>
      <c r="X60" s="35"/>
      <c r="Y60" s="26"/>
      <c r="Z60" s="26">
        <v>1</v>
      </c>
      <c r="AA60" s="26"/>
      <c r="AB60" s="26"/>
      <c r="AC60" s="26"/>
      <c r="AD60" s="26"/>
      <c r="AE60" s="26"/>
      <c r="AF60" s="26">
        <v>1</v>
      </c>
      <c r="AG60" s="26">
        <v>1</v>
      </c>
      <c r="AH60" s="26"/>
      <c r="AI60" s="26"/>
      <c r="AJ60" s="26"/>
      <c r="AK60" s="26"/>
      <c r="AL60" s="26"/>
      <c r="AM60" s="26"/>
      <c r="AN60" s="26"/>
      <c r="AO60" s="26"/>
      <c r="AP60" s="26"/>
      <c r="AR60" s="8"/>
      <c r="AS60" s="25" t="s">
        <v>37</v>
      </c>
      <c r="AT60" s="26" t="s">
        <v>3809</v>
      </c>
      <c r="AU60" s="9" t="s">
        <v>3730</v>
      </c>
      <c r="AX60" s="2">
        <v>1</v>
      </c>
      <c r="AY60" s="2">
        <v>1</v>
      </c>
      <c r="AZ60" s="9">
        <v>1</v>
      </c>
      <c r="BB60" s="2">
        <v>1</v>
      </c>
      <c r="BC60" s="2">
        <v>1</v>
      </c>
      <c r="BD60" s="2">
        <v>1</v>
      </c>
      <c r="BE60" s="2">
        <v>1</v>
      </c>
      <c r="BF60" s="2">
        <v>1</v>
      </c>
      <c r="BG60" s="27"/>
      <c r="BH60" s="27">
        <v>1</v>
      </c>
      <c r="BI60" s="2">
        <v>1</v>
      </c>
      <c r="BL60" s="2">
        <v>1</v>
      </c>
      <c r="BN60" s="2">
        <v>1</v>
      </c>
      <c r="BO60" s="2">
        <v>1</v>
      </c>
      <c r="BP60" s="2">
        <v>1</v>
      </c>
      <c r="BS60" s="9"/>
      <c r="BT60" s="142">
        <v>5001</v>
      </c>
      <c r="BU60" s="142">
        <v>6946</v>
      </c>
      <c r="BV60" s="142">
        <v>3595</v>
      </c>
      <c r="BW60" s="142">
        <v>620</v>
      </c>
      <c r="BX60" s="142"/>
      <c r="BY60" s="142"/>
      <c r="BZ60" s="131">
        <v>78004</v>
      </c>
      <c r="CA60" s="11">
        <v>43842</v>
      </c>
      <c r="CB60" s="10">
        <v>43838</v>
      </c>
      <c r="CC60" s="28">
        <v>44083</v>
      </c>
    </row>
    <row r="61" spans="1:81 16377:16377" s="27" customFormat="1" ht="86" customHeight="1" x14ac:dyDescent="0.2">
      <c r="A61" s="5" t="s">
        <v>2514</v>
      </c>
      <c r="B61" s="37" t="s">
        <v>2630</v>
      </c>
      <c r="C61" s="37" t="s">
        <v>2631</v>
      </c>
      <c r="D61" s="27">
        <v>1</v>
      </c>
      <c r="G61" s="38"/>
      <c r="H61" s="27">
        <v>1</v>
      </c>
      <c r="M61" s="76"/>
      <c r="Q61" s="76"/>
      <c r="R61" s="37">
        <v>1995</v>
      </c>
      <c r="S61" s="23" t="s">
        <v>2629</v>
      </c>
      <c r="T61" s="77" t="s">
        <v>2628</v>
      </c>
      <c r="U61" s="77" t="s">
        <v>39</v>
      </c>
      <c r="V61" s="75" t="s">
        <v>3530</v>
      </c>
      <c r="W61" s="76" t="s">
        <v>2632</v>
      </c>
      <c r="X61" s="77"/>
      <c r="Y61" s="77">
        <v>1</v>
      </c>
      <c r="Z61" s="77">
        <v>1</v>
      </c>
      <c r="AA61" s="77">
        <v>1</v>
      </c>
      <c r="AB61" s="77"/>
      <c r="AC61" s="77"/>
      <c r="AD61" s="77">
        <v>1</v>
      </c>
      <c r="AE61" s="77"/>
      <c r="AF61" s="77"/>
      <c r="AG61" s="77"/>
      <c r="AH61" s="77"/>
      <c r="AI61" s="77"/>
      <c r="AJ61" s="77"/>
      <c r="AK61" s="77"/>
      <c r="AL61" s="77"/>
      <c r="AM61" s="77"/>
      <c r="AN61" s="77"/>
      <c r="AO61" s="77"/>
      <c r="AP61" s="77"/>
      <c r="AQ61" s="77"/>
      <c r="AR61" s="76"/>
      <c r="AS61" s="77" t="s">
        <v>37</v>
      </c>
      <c r="AT61" s="38" t="s">
        <v>49</v>
      </c>
      <c r="AU61" s="37" t="s">
        <v>3765</v>
      </c>
      <c r="AV61" s="27">
        <v>1</v>
      </c>
      <c r="AW61" s="27">
        <v>1</v>
      </c>
      <c r="AZ61" s="76">
        <v>1</v>
      </c>
      <c r="BB61" s="27">
        <v>1</v>
      </c>
      <c r="BF61" s="27">
        <v>1</v>
      </c>
      <c r="BG61" s="27">
        <v>1</v>
      </c>
      <c r="BH61" s="27">
        <v>1</v>
      </c>
      <c r="BI61" s="27">
        <v>1</v>
      </c>
      <c r="BN61" s="27">
        <v>1</v>
      </c>
      <c r="BP61" s="27">
        <v>1</v>
      </c>
      <c r="BS61" s="76">
        <v>1</v>
      </c>
      <c r="BT61" s="141">
        <v>951</v>
      </c>
      <c r="BU61" s="141"/>
      <c r="BV61" s="141"/>
      <c r="BW61" s="141"/>
      <c r="BX61" s="141"/>
      <c r="BY61" s="141"/>
      <c r="BZ61" s="130">
        <v>17230</v>
      </c>
      <c r="CA61" s="45">
        <v>43915</v>
      </c>
      <c r="CB61" s="44">
        <v>43911</v>
      </c>
      <c r="CC61" s="44">
        <v>43915</v>
      </c>
      <c r="XEW61" s="46"/>
    </row>
    <row r="62" spans="1:81 16377:16377" s="27" customFormat="1" ht="86" customHeight="1" x14ac:dyDescent="0.2">
      <c r="A62" s="5" t="s">
        <v>2260</v>
      </c>
      <c r="B62" s="37" t="s">
        <v>25</v>
      </c>
      <c r="C62" s="37" t="s">
        <v>2444</v>
      </c>
      <c r="D62" s="27">
        <v>1</v>
      </c>
      <c r="G62" s="38"/>
      <c r="H62" s="27">
        <v>1</v>
      </c>
      <c r="M62" s="76"/>
      <c r="N62" s="27">
        <v>10</v>
      </c>
      <c r="O62" s="27">
        <v>2</v>
      </c>
      <c r="Q62" s="76"/>
      <c r="R62" s="37">
        <v>2008</v>
      </c>
      <c r="S62" s="23" t="s">
        <v>2445</v>
      </c>
      <c r="T62" s="75" t="s">
        <v>2448</v>
      </c>
      <c r="U62" s="77" t="s">
        <v>39</v>
      </c>
      <c r="V62" s="75" t="s">
        <v>2446</v>
      </c>
      <c r="W62" s="76" t="s">
        <v>2447</v>
      </c>
      <c r="X62" s="77"/>
      <c r="Y62" s="77">
        <v>1</v>
      </c>
      <c r="Z62" s="77">
        <v>1</v>
      </c>
      <c r="AA62" s="77"/>
      <c r="AB62" s="77">
        <v>1</v>
      </c>
      <c r="AC62" s="77"/>
      <c r="AD62" s="77">
        <v>1</v>
      </c>
      <c r="AE62" s="77"/>
      <c r="AF62" s="77">
        <v>1</v>
      </c>
      <c r="AG62" s="77"/>
      <c r="AH62" s="77"/>
      <c r="AI62" s="77">
        <v>1</v>
      </c>
      <c r="AJ62" s="77">
        <v>1</v>
      </c>
      <c r="AK62" s="77"/>
      <c r="AL62" s="77"/>
      <c r="AM62" s="77"/>
      <c r="AN62" s="77">
        <v>1</v>
      </c>
      <c r="AO62" s="77"/>
      <c r="AP62" s="77"/>
      <c r="AQ62" s="77"/>
      <c r="AR62" s="76"/>
      <c r="AS62" s="77" t="s">
        <v>37</v>
      </c>
      <c r="AT62" s="38" t="s">
        <v>3356</v>
      </c>
      <c r="AU62" s="37" t="s">
        <v>3764</v>
      </c>
      <c r="AW62" s="27">
        <v>1</v>
      </c>
      <c r="AX62" s="27">
        <v>1</v>
      </c>
      <c r="AZ62" s="76"/>
      <c r="BA62" s="27">
        <v>1</v>
      </c>
      <c r="BB62" s="27">
        <v>1</v>
      </c>
      <c r="BE62" s="27">
        <v>1</v>
      </c>
      <c r="BF62" s="27">
        <v>1</v>
      </c>
      <c r="BH62" s="27">
        <v>1</v>
      </c>
      <c r="BI62" s="27">
        <v>1</v>
      </c>
      <c r="BL62" s="27">
        <v>1</v>
      </c>
      <c r="BM62" s="27">
        <v>1</v>
      </c>
      <c r="BN62" s="27">
        <v>1</v>
      </c>
      <c r="BP62" s="27">
        <v>1</v>
      </c>
      <c r="BR62" s="27">
        <v>1</v>
      </c>
      <c r="BS62" s="76">
        <v>1</v>
      </c>
      <c r="BT62" s="141">
        <v>63190</v>
      </c>
      <c r="BU62" s="141">
        <v>9044</v>
      </c>
      <c r="BV62" s="141">
        <v>163000</v>
      </c>
      <c r="BW62" s="141"/>
      <c r="BX62" s="141"/>
      <c r="BY62" s="141">
        <v>517</v>
      </c>
      <c r="BZ62" s="130">
        <v>5533</v>
      </c>
      <c r="CA62" s="45">
        <v>43910</v>
      </c>
      <c r="CB62" s="44">
        <v>43889</v>
      </c>
      <c r="CC62" s="44">
        <v>43910</v>
      </c>
      <c r="XEW62" s="46"/>
    </row>
    <row r="63" spans="1:81 16377:16377" s="2" customFormat="1" ht="86" customHeight="1" x14ac:dyDescent="0.2">
      <c r="A63" s="5" t="s">
        <v>1620</v>
      </c>
      <c r="B63" s="9" t="s">
        <v>1685</v>
      </c>
      <c r="C63" s="9" t="s">
        <v>1686</v>
      </c>
      <c r="D63" s="2">
        <v>1</v>
      </c>
      <c r="G63" s="25"/>
      <c r="H63" s="2">
        <v>1</v>
      </c>
      <c r="M63" s="9"/>
      <c r="P63" s="2">
        <v>7</v>
      </c>
      <c r="Q63" s="9"/>
      <c r="R63" s="9">
        <v>1992</v>
      </c>
      <c r="S63" s="23" t="s">
        <v>111</v>
      </c>
      <c r="T63" s="2" t="s">
        <v>1696</v>
      </c>
      <c r="U63" s="2" t="s">
        <v>1687</v>
      </c>
      <c r="V63" s="25" t="s">
        <v>39</v>
      </c>
      <c r="W63" s="9" t="s">
        <v>3355</v>
      </c>
      <c r="X63" s="25">
        <v>1</v>
      </c>
      <c r="Y63" s="25">
        <v>1</v>
      </c>
      <c r="Z63" s="25">
        <v>1</v>
      </c>
      <c r="AA63" s="25">
        <v>1</v>
      </c>
      <c r="AB63" s="25">
        <v>1</v>
      </c>
      <c r="AC63" s="25"/>
      <c r="AD63" s="25">
        <v>1</v>
      </c>
      <c r="AE63" s="25">
        <v>1</v>
      </c>
      <c r="AF63" s="25"/>
      <c r="AG63" s="25"/>
      <c r="AH63" s="25"/>
      <c r="AI63" s="25"/>
      <c r="AJ63" s="25"/>
      <c r="AK63" s="25">
        <v>1</v>
      </c>
      <c r="AL63" s="25"/>
      <c r="AM63" s="25">
        <v>1</v>
      </c>
      <c r="AN63" s="25"/>
      <c r="AO63" s="25">
        <v>1</v>
      </c>
      <c r="AP63" s="25"/>
      <c r="AQ63" s="25"/>
      <c r="AR63" s="76"/>
      <c r="AS63" s="25" t="s">
        <v>37</v>
      </c>
      <c r="AT63" s="27" t="s">
        <v>2222</v>
      </c>
      <c r="AU63" s="37" t="s">
        <v>30</v>
      </c>
      <c r="AV63" s="2">
        <v>1</v>
      </c>
      <c r="AW63" s="2">
        <v>1</v>
      </c>
      <c r="AZ63" s="9"/>
      <c r="BG63" s="27"/>
      <c r="BH63" s="27">
        <v>1</v>
      </c>
      <c r="BI63" s="2">
        <v>1</v>
      </c>
      <c r="BL63" s="2">
        <v>1</v>
      </c>
      <c r="BN63" s="2">
        <v>1</v>
      </c>
      <c r="BS63" s="9">
        <v>1</v>
      </c>
      <c r="BT63" s="142">
        <v>364</v>
      </c>
      <c r="BU63" s="142"/>
      <c r="BV63" s="142"/>
      <c r="BW63" s="142"/>
      <c r="BX63" s="142"/>
      <c r="BY63" s="142"/>
      <c r="BZ63" s="131"/>
      <c r="CA63" s="17">
        <v>43880</v>
      </c>
      <c r="CB63" s="12">
        <v>43878</v>
      </c>
      <c r="CC63" s="12">
        <v>43880</v>
      </c>
      <c r="XEW63" s="32"/>
    </row>
    <row r="64" spans="1:81 16377:16377" s="2" customFormat="1" ht="86" customHeight="1" x14ac:dyDescent="0.2">
      <c r="A64" s="5" t="s">
        <v>1949</v>
      </c>
      <c r="B64" s="9" t="s">
        <v>1685</v>
      </c>
      <c r="C64" s="9" t="s">
        <v>49</v>
      </c>
      <c r="D64" s="2">
        <v>1</v>
      </c>
      <c r="E64" s="2">
        <v>1</v>
      </c>
      <c r="G64" s="25"/>
      <c r="J64" s="2">
        <v>1</v>
      </c>
      <c r="M64" s="9"/>
      <c r="Q64" s="9">
        <v>8</v>
      </c>
      <c r="R64" s="9">
        <v>2014</v>
      </c>
      <c r="S64" s="23" t="s">
        <v>111</v>
      </c>
      <c r="T64" s="2" t="s">
        <v>1951</v>
      </c>
      <c r="U64" s="25" t="s">
        <v>39</v>
      </c>
      <c r="V64" s="25" t="s">
        <v>39</v>
      </c>
      <c r="W64" s="9" t="s">
        <v>2195</v>
      </c>
      <c r="X64" s="25"/>
      <c r="Y64" s="25"/>
      <c r="Z64" s="25">
        <v>1</v>
      </c>
      <c r="AA64" s="25"/>
      <c r="AB64" s="25">
        <v>1</v>
      </c>
      <c r="AC64" s="25"/>
      <c r="AD64" s="25"/>
      <c r="AE64" s="25"/>
      <c r="AF64" s="25"/>
      <c r="AG64" s="25"/>
      <c r="AH64" s="25">
        <v>1</v>
      </c>
      <c r="AI64" s="25">
        <v>1</v>
      </c>
      <c r="AJ64" s="25"/>
      <c r="AK64" s="25"/>
      <c r="AL64" s="25"/>
      <c r="AM64" s="25"/>
      <c r="AN64" s="25"/>
      <c r="AO64" s="25"/>
      <c r="AP64" s="25"/>
      <c r="AQ64" s="25"/>
      <c r="AR64" s="76"/>
      <c r="AS64" s="25" t="s">
        <v>37</v>
      </c>
      <c r="AT64" s="25" t="s">
        <v>3760</v>
      </c>
      <c r="AU64" s="37" t="s">
        <v>49</v>
      </c>
      <c r="AW64" s="2">
        <v>1</v>
      </c>
      <c r="AX64" s="2">
        <v>1</v>
      </c>
      <c r="AZ64" s="9"/>
      <c r="BG64" s="27"/>
      <c r="BH64" s="27">
        <v>1</v>
      </c>
      <c r="BI64" s="2">
        <v>1</v>
      </c>
      <c r="BM64" s="2">
        <v>1</v>
      </c>
      <c r="BN64" s="27">
        <v>1</v>
      </c>
      <c r="BO64" s="27"/>
      <c r="BR64" s="2">
        <v>1</v>
      </c>
      <c r="BS64" s="9"/>
      <c r="BT64" s="142">
        <v>351</v>
      </c>
      <c r="BU64" s="142"/>
      <c r="BV64" s="142"/>
      <c r="BW64" s="142"/>
      <c r="BX64" s="142"/>
      <c r="BY64" s="142"/>
      <c r="BZ64" s="131"/>
      <c r="CA64" s="17">
        <v>43882</v>
      </c>
      <c r="CB64" s="12">
        <v>43880</v>
      </c>
      <c r="CC64" s="12">
        <v>43882</v>
      </c>
      <c r="XEW64" s="32"/>
    </row>
    <row r="65" spans="1:81 16377:16377" s="27" customFormat="1" ht="86" customHeight="1" x14ac:dyDescent="0.2">
      <c r="A65" s="5" t="s">
        <v>2262</v>
      </c>
      <c r="B65" s="37" t="s">
        <v>3560</v>
      </c>
      <c r="C65" s="37" t="s">
        <v>49</v>
      </c>
      <c r="D65" s="27">
        <v>1</v>
      </c>
      <c r="G65" s="38">
        <v>1</v>
      </c>
      <c r="H65" s="27">
        <v>1</v>
      </c>
      <c r="M65" s="76"/>
      <c r="Q65" s="76"/>
      <c r="R65" s="37">
        <v>2017</v>
      </c>
      <c r="S65" s="23" t="s">
        <v>594</v>
      </c>
      <c r="T65" s="75" t="s">
        <v>2450</v>
      </c>
      <c r="U65" s="77" t="s">
        <v>39</v>
      </c>
      <c r="V65" s="75" t="s">
        <v>3526</v>
      </c>
      <c r="W65" s="76" t="s">
        <v>2451</v>
      </c>
      <c r="X65" s="77"/>
      <c r="Y65" s="77">
        <v>1</v>
      </c>
      <c r="Z65" s="77"/>
      <c r="AA65" s="77"/>
      <c r="AB65" s="77"/>
      <c r="AC65" s="77"/>
      <c r="AD65" s="77"/>
      <c r="AE65" s="77"/>
      <c r="AF65" s="77"/>
      <c r="AG65" s="77"/>
      <c r="AH65" s="77"/>
      <c r="AI65" s="77"/>
      <c r="AJ65" s="77"/>
      <c r="AK65" s="77"/>
      <c r="AL65" s="77"/>
      <c r="AM65" s="77"/>
      <c r="AN65" s="77"/>
      <c r="AO65" s="77"/>
      <c r="AP65" s="77"/>
      <c r="AQ65" s="77"/>
      <c r="AR65" s="76"/>
      <c r="AS65" s="77" t="s">
        <v>37</v>
      </c>
      <c r="AT65" s="38" t="s">
        <v>3070</v>
      </c>
      <c r="AU65" s="37" t="s">
        <v>49</v>
      </c>
      <c r="AW65" s="27">
        <v>1</v>
      </c>
      <c r="AX65" s="27">
        <v>1</v>
      </c>
      <c r="AZ65" s="76"/>
      <c r="BH65" s="27">
        <v>1</v>
      </c>
      <c r="BS65" s="76"/>
      <c r="BT65" s="141">
        <v>799</v>
      </c>
      <c r="BU65" s="141"/>
      <c r="BV65" s="141"/>
      <c r="BW65" s="141"/>
      <c r="BX65" s="141"/>
      <c r="BY65" s="141"/>
      <c r="BZ65" s="130"/>
      <c r="CA65" s="45">
        <v>43910</v>
      </c>
      <c r="CB65" s="44">
        <v>43889</v>
      </c>
      <c r="CC65" s="44">
        <v>43910</v>
      </c>
      <c r="XEW65" s="46"/>
    </row>
    <row r="66" spans="1:81 16377:16377" s="27" customFormat="1" ht="86" customHeight="1" x14ac:dyDescent="0.2">
      <c r="A66" s="5" t="s">
        <v>2509</v>
      </c>
      <c r="B66" s="76" t="s">
        <v>3560</v>
      </c>
      <c r="C66" s="37" t="s">
        <v>49</v>
      </c>
      <c r="D66" s="27">
        <v>1</v>
      </c>
      <c r="G66" s="38"/>
      <c r="J66" s="27">
        <v>1</v>
      </c>
      <c r="L66" s="27">
        <v>1</v>
      </c>
      <c r="M66" s="76"/>
      <c r="Q66" s="76"/>
      <c r="R66" s="37">
        <v>2017</v>
      </c>
      <c r="S66" s="23" t="s">
        <v>111</v>
      </c>
      <c r="T66" s="75" t="s">
        <v>2633</v>
      </c>
      <c r="U66" s="77" t="s">
        <v>39</v>
      </c>
      <c r="V66" s="75" t="s">
        <v>3531</v>
      </c>
      <c r="W66" s="76" t="s">
        <v>2634</v>
      </c>
      <c r="X66" s="77"/>
      <c r="Y66" s="77"/>
      <c r="Z66" s="77"/>
      <c r="AA66" s="77"/>
      <c r="AB66" s="77">
        <v>1</v>
      </c>
      <c r="AC66" s="77"/>
      <c r="AD66" s="77"/>
      <c r="AE66" s="77"/>
      <c r="AF66" s="77"/>
      <c r="AG66" s="77"/>
      <c r="AH66" s="77">
        <v>1</v>
      </c>
      <c r="AI66" s="77">
        <v>1</v>
      </c>
      <c r="AJ66" s="77">
        <v>1</v>
      </c>
      <c r="AK66" s="77"/>
      <c r="AL66" s="77"/>
      <c r="AM66" s="77"/>
      <c r="AN66" s="77"/>
      <c r="AO66" s="77"/>
      <c r="AP66" s="77"/>
      <c r="AQ66" s="77"/>
      <c r="AR66" s="76"/>
      <c r="AS66" s="77" t="s">
        <v>37</v>
      </c>
      <c r="AT66" s="38" t="s">
        <v>3071</v>
      </c>
      <c r="AU66" s="76" t="s">
        <v>49</v>
      </c>
      <c r="AV66" s="27">
        <v>1</v>
      </c>
      <c r="AW66" s="27">
        <v>1</v>
      </c>
      <c r="AX66" s="27">
        <v>1</v>
      </c>
      <c r="AZ66" s="76"/>
      <c r="BR66" s="27">
        <v>1</v>
      </c>
      <c r="BS66" s="76"/>
      <c r="BT66" s="141">
        <v>4955</v>
      </c>
      <c r="BU66" s="141"/>
      <c r="BV66" s="141">
        <v>888</v>
      </c>
      <c r="BW66" s="141"/>
      <c r="BX66" s="141"/>
      <c r="BY66" s="141"/>
      <c r="BZ66" s="130">
        <v>959</v>
      </c>
      <c r="CA66" s="45">
        <v>43915</v>
      </c>
      <c r="CB66" s="44">
        <v>43911</v>
      </c>
      <c r="CC66" s="44">
        <v>43915</v>
      </c>
      <c r="XEW66" s="46"/>
    </row>
    <row r="67" spans="1:81 16377:16377" s="27" customFormat="1" ht="85" customHeight="1" x14ac:dyDescent="0.2">
      <c r="A67" s="5" t="s">
        <v>1589</v>
      </c>
      <c r="B67" s="37" t="s">
        <v>2147</v>
      </c>
      <c r="C67" s="37" t="s">
        <v>2148</v>
      </c>
      <c r="D67" s="27">
        <v>1</v>
      </c>
      <c r="G67" s="38"/>
      <c r="K67" s="27">
        <v>1</v>
      </c>
      <c r="M67" s="76"/>
      <c r="N67" s="27">
        <v>45</v>
      </c>
      <c r="O67" s="27">
        <v>3</v>
      </c>
      <c r="P67" s="27">
        <v>7</v>
      </c>
      <c r="Q67" s="76">
        <v>14</v>
      </c>
      <c r="R67" s="37">
        <v>2007</v>
      </c>
      <c r="S67" s="43" t="s">
        <v>114</v>
      </c>
      <c r="T67" s="75" t="s">
        <v>2767</v>
      </c>
      <c r="U67" s="77" t="s">
        <v>2766</v>
      </c>
      <c r="V67" s="25" t="s">
        <v>3552</v>
      </c>
      <c r="W67" s="76" t="s">
        <v>2799</v>
      </c>
      <c r="X67" s="77"/>
      <c r="Y67" s="77">
        <v>1</v>
      </c>
      <c r="Z67" s="77">
        <v>1</v>
      </c>
      <c r="AA67" s="77">
        <v>1</v>
      </c>
      <c r="AB67" s="77">
        <v>1</v>
      </c>
      <c r="AC67" s="77">
        <v>1</v>
      </c>
      <c r="AD67" s="77">
        <v>1</v>
      </c>
      <c r="AE67" s="77">
        <v>1</v>
      </c>
      <c r="AF67" s="77">
        <v>1</v>
      </c>
      <c r="AG67" s="77">
        <v>1</v>
      </c>
      <c r="AH67" s="77">
        <v>1</v>
      </c>
      <c r="AI67" s="77">
        <v>1</v>
      </c>
      <c r="AJ67" s="77"/>
      <c r="AK67" s="77">
        <v>1</v>
      </c>
      <c r="AL67" s="77"/>
      <c r="AM67" s="77"/>
      <c r="AN67" s="77"/>
      <c r="AO67" s="77"/>
      <c r="AP67" s="77"/>
      <c r="AQ67" s="25"/>
      <c r="AR67" s="76"/>
      <c r="AS67" s="77" t="s">
        <v>37</v>
      </c>
      <c r="AT67" s="77" t="s">
        <v>3073</v>
      </c>
      <c r="AU67" s="76" t="s">
        <v>3788</v>
      </c>
      <c r="AW67" s="27">
        <v>1</v>
      </c>
      <c r="AX67" s="27">
        <v>1</v>
      </c>
      <c r="AZ67" s="76">
        <v>1</v>
      </c>
      <c r="BA67" s="27">
        <v>1</v>
      </c>
      <c r="BB67" s="27">
        <v>1</v>
      </c>
      <c r="BE67" s="27">
        <v>1</v>
      </c>
      <c r="BF67" s="27">
        <v>1</v>
      </c>
      <c r="BL67" s="27">
        <v>1</v>
      </c>
      <c r="BP67" s="27">
        <v>1</v>
      </c>
      <c r="BR67" s="27">
        <v>1</v>
      </c>
      <c r="BS67" s="76"/>
      <c r="BT67" s="141">
        <v>3889</v>
      </c>
      <c r="BU67" s="141">
        <v>5611</v>
      </c>
      <c r="BV67" s="141">
        <v>485</v>
      </c>
      <c r="BW67" s="141"/>
      <c r="BX67" s="141">
        <v>147</v>
      </c>
      <c r="BY67" s="141"/>
      <c r="BZ67" s="130">
        <v>17392</v>
      </c>
      <c r="CA67" s="44">
        <v>43918</v>
      </c>
      <c r="CB67" s="44">
        <v>43875</v>
      </c>
      <c r="CC67" s="44">
        <v>43918</v>
      </c>
      <c r="XEW67" s="46"/>
    </row>
    <row r="68" spans="1:81 16377:16377" s="21" customFormat="1" ht="86" customHeight="1" x14ac:dyDescent="0.2">
      <c r="A68" s="4" t="s">
        <v>815</v>
      </c>
      <c r="B68" s="9" t="s">
        <v>1149</v>
      </c>
      <c r="C68" s="9" t="s">
        <v>1150</v>
      </c>
      <c r="D68" s="2">
        <v>1</v>
      </c>
      <c r="E68" s="2"/>
      <c r="F68" s="2">
        <v>1</v>
      </c>
      <c r="G68" s="25"/>
      <c r="H68" s="2">
        <v>1</v>
      </c>
      <c r="I68" s="2"/>
      <c r="J68" s="2"/>
      <c r="K68" s="2"/>
      <c r="L68" s="2"/>
      <c r="M68" s="9"/>
      <c r="N68" s="2">
        <v>14</v>
      </c>
      <c r="O68" s="2">
        <v>1</v>
      </c>
      <c r="P68" s="2">
        <v>9</v>
      </c>
      <c r="Q68" s="9">
        <v>1</v>
      </c>
      <c r="R68" s="9">
        <v>1997</v>
      </c>
      <c r="S68" s="23" t="s">
        <v>114</v>
      </c>
      <c r="T68" s="25" t="s">
        <v>1529</v>
      </c>
      <c r="U68" s="25" t="s">
        <v>2160</v>
      </c>
      <c r="V68" s="25" t="s">
        <v>2161</v>
      </c>
      <c r="W68" s="25" t="s">
        <v>2179</v>
      </c>
      <c r="X68" s="34"/>
      <c r="Y68" s="25"/>
      <c r="Z68" s="25"/>
      <c r="AA68" s="25">
        <v>1</v>
      </c>
      <c r="AB68" s="25"/>
      <c r="AC68" s="25">
        <v>1</v>
      </c>
      <c r="AD68" s="25"/>
      <c r="AE68" s="25">
        <v>1</v>
      </c>
      <c r="AF68" s="25">
        <v>1</v>
      </c>
      <c r="AG68" s="25">
        <v>1</v>
      </c>
      <c r="AH68" s="25"/>
      <c r="AI68" s="25"/>
      <c r="AJ68" s="25"/>
      <c r="AK68" s="25">
        <v>1</v>
      </c>
      <c r="AL68" s="25">
        <v>1</v>
      </c>
      <c r="AM68" s="25">
        <v>1</v>
      </c>
      <c r="AN68" s="25"/>
      <c r="AO68" s="25"/>
      <c r="AP68" s="25"/>
      <c r="AQ68" s="25"/>
      <c r="AR68" s="9"/>
      <c r="AS68" s="25" t="s">
        <v>37</v>
      </c>
      <c r="AT68" s="25" t="s">
        <v>2218</v>
      </c>
      <c r="AU68" s="9" t="s">
        <v>3748</v>
      </c>
      <c r="AV68" s="2"/>
      <c r="AW68" s="2">
        <v>1</v>
      </c>
      <c r="AX68" s="2"/>
      <c r="AY68" s="2">
        <v>1</v>
      </c>
      <c r="AZ68" s="9">
        <v>1</v>
      </c>
      <c r="BA68" s="2"/>
      <c r="BB68" s="2"/>
      <c r="BC68" s="2"/>
      <c r="BD68" s="2"/>
      <c r="BE68" s="2"/>
      <c r="BF68" s="2">
        <v>1</v>
      </c>
      <c r="BG68" s="27"/>
      <c r="BH68" s="27">
        <v>1</v>
      </c>
      <c r="BI68" s="2">
        <v>1</v>
      </c>
      <c r="BJ68" s="2"/>
      <c r="BK68" s="2"/>
      <c r="BL68" s="2"/>
      <c r="BM68" s="2"/>
      <c r="BN68" s="2">
        <v>1</v>
      </c>
      <c r="BO68" s="2"/>
      <c r="BP68" s="2">
        <v>1</v>
      </c>
      <c r="BQ68" s="2"/>
      <c r="BR68" s="2"/>
      <c r="BS68" s="9"/>
      <c r="BT68" s="142">
        <v>1566</v>
      </c>
      <c r="BU68" s="142"/>
      <c r="BV68" s="142">
        <v>1314</v>
      </c>
      <c r="BW68" s="142"/>
      <c r="BX68" s="142"/>
      <c r="BY68" s="142"/>
      <c r="BZ68" s="131"/>
      <c r="CA68" s="17">
        <v>43870</v>
      </c>
      <c r="CB68" s="17">
        <v>43860</v>
      </c>
      <c r="CC68" s="17">
        <v>43870</v>
      </c>
    </row>
    <row r="69" spans="1:81 16377:16377" s="2" customFormat="1" ht="86" customHeight="1" x14ac:dyDescent="0.2">
      <c r="A69" s="4" t="s">
        <v>28</v>
      </c>
      <c r="B69" s="9" t="s">
        <v>29</v>
      </c>
      <c r="C69" s="9" t="s">
        <v>47</v>
      </c>
      <c r="D69" s="2">
        <v>1</v>
      </c>
      <c r="G69" s="25"/>
      <c r="H69" s="2">
        <v>1</v>
      </c>
      <c r="M69" s="9"/>
      <c r="N69" s="2">
        <v>12</v>
      </c>
      <c r="O69" s="2">
        <v>1</v>
      </c>
      <c r="P69" s="2">
        <v>17</v>
      </c>
      <c r="Q69" s="9"/>
      <c r="R69" s="9">
        <v>1984</v>
      </c>
      <c r="S69" s="23" t="s">
        <v>114</v>
      </c>
      <c r="T69" s="25" t="s">
        <v>104</v>
      </c>
      <c r="U69" s="25" t="s">
        <v>39</v>
      </c>
      <c r="V69" s="26" t="s">
        <v>3482</v>
      </c>
      <c r="W69" s="25" t="s">
        <v>3503</v>
      </c>
      <c r="X69" s="35">
        <v>1</v>
      </c>
      <c r="Y69" s="26">
        <v>1</v>
      </c>
      <c r="Z69" s="26"/>
      <c r="AA69" s="26">
        <v>1</v>
      </c>
      <c r="AB69" s="26"/>
      <c r="AC69" s="26">
        <v>1</v>
      </c>
      <c r="AD69" s="26"/>
      <c r="AE69" s="26">
        <v>1</v>
      </c>
      <c r="AF69" s="26"/>
      <c r="AG69" s="26">
        <v>1</v>
      </c>
      <c r="AH69" s="26"/>
      <c r="AI69" s="26">
        <v>1</v>
      </c>
      <c r="AJ69" s="26"/>
      <c r="AK69" s="26"/>
      <c r="AL69" s="26"/>
      <c r="AM69" s="26"/>
      <c r="AN69" s="26"/>
      <c r="AO69" s="26"/>
      <c r="AP69" s="26">
        <v>1</v>
      </c>
      <c r="AR69" s="8" t="s">
        <v>3501</v>
      </c>
      <c r="AS69" s="25" t="s">
        <v>2168</v>
      </c>
      <c r="AT69" s="77" t="s">
        <v>3504</v>
      </c>
      <c r="AU69" s="9" t="s">
        <v>3728</v>
      </c>
      <c r="AV69" s="2">
        <v>1</v>
      </c>
      <c r="AW69" s="2">
        <v>1</v>
      </c>
      <c r="AX69" s="2">
        <v>1</v>
      </c>
      <c r="AZ69" s="9"/>
      <c r="BA69" s="2">
        <v>1</v>
      </c>
      <c r="BE69" s="2">
        <v>1</v>
      </c>
      <c r="BG69" s="27">
        <v>1</v>
      </c>
      <c r="BH69" s="27">
        <v>1</v>
      </c>
      <c r="BI69" s="2">
        <v>1</v>
      </c>
      <c r="BJ69" s="2">
        <v>1</v>
      </c>
      <c r="BL69" s="2">
        <v>1</v>
      </c>
      <c r="BM69" s="3">
        <v>1</v>
      </c>
      <c r="BN69" s="2">
        <v>1</v>
      </c>
      <c r="BP69" s="2">
        <v>1</v>
      </c>
      <c r="BR69" s="2">
        <v>1</v>
      </c>
      <c r="BS69" s="9">
        <v>1</v>
      </c>
      <c r="BT69" s="142">
        <v>5070</v>
      </c>
      <c r="BU69" s="142">
        <v>3538</v>
      </c>
      <c r="BV69" s="142">
        <v>2632</v>
      </c>
      <c r="BW69" s="142"/>
      <c r="BX69" s="142"/>
      <c r="BY69" s="142"/>
      <c r="BZ69" s="131">
        <v>121</v>
      </c>
      <c r="CA69" s="11">
        <v>43842</v>
      </c>
      <c r="CB69" s="10">
        <v>43838</v>
      </c>
      <c r="CC69" s="28">
        <v>44083</v>
      </c>
    </row>
    <row r="70" spans="1:81 16377:16377" s="2" customFormat="1" ht="86" customHeight="1" x14ac:dyDescent="0.2">
      <c r="A70" s="4" t="s">
        <v>3488</v>
      </c>
      <c r="B70" s="9" t="s">
        <v>23</v>
      </c>
      <c r="C70" s="9" t="s">
        <v>36</v>
      </c>
      <c r="D70" s="2">
        <v>1</v>
      </c>
      <c r="F70" s="2">
        <v>1</v>
      </c>
      <c r="G70" s="25"/>
      <c r="H70" s="2">
        <v>1</v>
      </c>
      <c r="M70" s="9"/>
      <c r="N70" s="3">
        <v>24</v>
      </c>
      <c r="O70" s="3">
        <v>4</v>
      </c>
      <c r="P70" s="3">
        <v>4</v>
      </c>
      <c r="Q70" s="8"/>
      <c r="R70" s="9">
        <v>1990</v>
      </c>
      <c r="S70" s="23" t="s">
        <v>112</v>
      </c>
      <c r="T70" s="25" t="s">
        <v>107</v>
      </c>
      <c r="U70" s="2" t="s">
        <v>2166</v>
      </c>
      <c r="V70" s="25" t="s">
        <v>3498</v>
      </c>
      <c r="W70" s="25" t="s">
        <v>2171</v>
      </c>
      <c r="X70" s="34">
        <v>1</v>
      </c>
      <c r="Y70" s="25"/>
      <c r="Z70" s="25">
        <v>1</v>
      </c>
      <c r="AA70" s="25">
        <v>1</v>
      </c>
      <c r="AB70" s="25">
        <v>1</v>
      </c>
      <c r="AC70" s="25"/>
      <c r="AD70" s="25">
        <v>1</v>
      </c>
      <c r="AE70" s="25">
        <v>1</v>
      </c>
      <c r="AF70" s="25">
        <v>1</v>
      </c>
      <c r="AG70" s="25"/>
      <c r="AH70" s="25"/>
      <c r="AI70" s="25">
        <v>1</v>
      </c>
      <c r="AJ70" s="25"/>
      <c r="AK70" s="25"/>
      <c r="AL70" s="25"/>
      <c r="AM70" s="25"/>
      <c r="AN70" s="25"/>
      <c r="AO70" s="25"/>
      <c r="AP70" s="25"/>
      <c r="AQ70" s="25"/>
      <c r="AR70" s="9"/>
      <c r="AS70" s="25" t="s">
        <v>37</v>
      </c>
      <c r="AT70" s="25" t="s">
        <v>3815</v>
      </c>
      <c r="AU70" s="9" t="s">
        <v>3725</v>
      </c>
      <c r="AW70" s="2">
        <v>1</v>
      </c>
      <c r="AX70" s="2">
        <v>1</v>
      </c>
      <c r="AZ70" s="9">
        <v>1</v>
      </c>
      <c r="BA70" s="2">
        <v>1</v>
      </c>
      <c r="BB70" s="2">
        <v>1</v>
      </c>
      <c r="BC70" s="2">
        <v>1</v>
      </c>
      <c r="BE70" s="2">
        <v>1</v>
      </c>
      <c r="BF70" s="2">
        <v>1</v>
      </c>
      <c r="BG70" s="27"/>
      <c r="BH70" s="27">
        <v>1</v>
      </c>
      <c r="BI70" s="2">
        <v>1</v>
      </c>
      <c r="BL70" s="2">
        <v>1</v>
      </c>
      <c r="BM70" s="2">
        <v>1</v>
      </c>
      <c r="BN70" s="2">
        <v>1</v>
      </c>
      <c r="BP70" s="2">
        <v>1</v>
      </c>
      <c r="BR70" s="2">
        <v>1</v>
      </c>
      <c r="BS70" s="9">
        <v>1</v>
      </c>
      <c r="BT70" s="144">
        <v>18759</v>
      </c>
      <c r="BU70" s="144">
        <v>12500</v>
      </c>
      <c r="BV70" s="144">
        <v>10400</v>
      </c>
      <c r="BW70" s="144"/>
      <c r="BX70" s="144"/>
      <c r="BY70" s="144"/>
      <c r="BZ70" s="132">
        <v>25239</v>
      </c>
      <c r="CA70" s="10">
        <v>43840</v>
      </c>
      <c r="CB70" s="10">
        <v>43838</v>
      </c>
      <c r="CC70" s="28">
        <v>44083</v>
      </c>
    </row>
    <row r="71" spans="1:81 16377:16377" s="27" customFormat="1" ht="86" customHeight="1" x14ac:dyDescent="0.2">
      <c r="A71" s="5" t="s">
        <v>2981</v>
      </c>
      <c r="B71" s="37" t="s">
        <v>620</v>
      </c>
      <c r="C71" s="37" t="s">
        <v>2982</v>
      </c>
      <c r="D71" s="27">
        <v>1</v>
      </c>
      <c r="E71" s="27">
        <v>1</v>
      </c>
      <c r="G71" s="38"/>
      <c r="H71" s="27">
        <v>1</v>
      </c>
      <c r="M71" s="76"/>
      <c r="O71" s="27">
        <v>1</v>
      </c>
      <c r="Q71" s="76"/>
      <c r="R71" s="37">
        <v>1982</v>
      </c>
      <c r="S71" s="43" t="s">
        <v>111</v>
      </c>
      <c r="T71" s="75" t="s">
        <v>2983</v>
      </c>
      <c r="U71" s="75" t="s">
        <v>2984</v>
      </c>
      <c r="V71" s="25" t="s">
        <v>39</v>
      </c>
      <c r="W71" s="76" t="s">
        <v>2985</v>
      </c>
      <c r="X71" s="77">
        <v>1</v>
      </c>
      <c r="Y71" s="77"/>
      <c r="Z71" s="77">
        <v>1</v>
      </c>
      <c r="AA71" s="77">
        <v>1</v>
      </c>
      <c r="AB71" s="77">
        <v>1</v>
      </c>
      <c r="AC71" s="77">
        <v>1</v>
      </c>
      <c r="AD71" s="77">
        <v>1</v>
      </c>
      <c r="AE71" s="77">
        <v>1</v>
      </c>
      <c r="AF71" s="77"/>
      <c r="AG71" s="77">
        <v>1</v>
      </c>
      <c r="AH71" s="77">
        <v>1</v>
      </c>
      <c r="AI71" s="77">
        <v>1</v>
      </c>
      <c r="AJ71" s="77"/>
      <c r="AK71" s="77">
        <v>1</v>
      </c>
      <c r="AL71" s="77"/>
      <c r="AM71" s="77"/>
      <c r="AN71" s="77"/>
      <c r="AO71" s="77"/>
      <c r="AP71" s="75"/>
      <c r="AQ71" s="25"/>
      <c r="AR71" s="76"/>
      <c r="AS71" s="27" t="s">
        <v>2168</v>
      </c>
      <c r="AT71" s="38" t="s">
        <v>49</v>
      </c>
      <c r="AU71" s="37" t="s">
        <v>2223</v>
      </c>
      <c r="AV71" s="27">
        <v>1</v>
      </c>
      <c r="AW71" s="27">
        <v>1</v>
      </c>
      <c r="AX71" s="27">
        <v>1</v>
      </c>
      <c r="AZ71" s="76"/>
      <c r="BA71" s="27">
        <v>1</v>
      </c>
      <c r="BB71" s="27">
        <v>1</v>
      </c>
      <c r="BD71" s="27">
        <v>1</v>
      </c>
      <c r="BE71" s="27">
        <v>1</v>
      </c>
      <c r="BF71" s="27">
        <v>1</v>
      </c>
      <c r="BG71" s="27">
        <v>1</v>
      </c>
      <c r="BH71" s="27">
        <v>1</v>
      </c>
      <c r="BI71" s="27">
        <v>1</v>
      </c>
      <c r="BJ71" s="27">
        <v>1</v>
      </c>
      <c r="BK71" s="27">
        <v>1</v>
      </c>
      <c r="BL71" s="27">
        <v>1</v>
      </c>
      <c r="BN71" s="27">
        <v>1</v>
      </c>
      <c r="BR71" s="27">
        <v>1</v>
      </c>
      <c r="BS71" s="76">
        <v>1</v>
      </c>
      <c r="BT71" s="141">
        <v>4627</v>
      </c>
      <c r="BU71" s="141"/>
      <c r="BV71" s="141">
        <v>231</v>
      </c>
      <c r="BW71" s="141"/>
      <c r="BX71" s="141"/>
      <c r="BY71" s="141"/>
      <c r="BZ71" s="130">
        <v>129</v>
      </c>
      <c r="CA71" s="44">
        <v>43934</v>
      </c>
      <c r="CB71" s="44">
        <v>43922</v>
      </c>
      <c r="CC71" s="44">
        <v>43934</v>
      </c>
      <c r="XEW71" s="46"/>
    </row>
    <row r="72" spans="1:81 16377:16377" s="27" customFormat="1" ht="86" customHeight="1" x14ac:dyDescent="0.2">
      <c r="A72" s="5" t="s">
        <v>2642</v>
      </c>
      <c r="B72" s="37" t="s">
        <v>708</v>
      </c>
      <c r="C72" s="37" t="s">
        <v>709</v>
      </c>
      <c r="D72" s="27">
        <v>1</v>
      </c>
      <c r="G72" s="38"/>
      <c r="H72" s="27">
        <v>1</v>
      </c>
      <c r="M72" s="76"/>
      <c r="O72" s="27">
        <v>9</v>
      </c>
      <c r="Q72" s="76"/>
      <c r="R72" s="37">
        <v>1989</v>
      </c>
      <c r="S72" s="43" t="s">
        <v>2801</v>
      </c>
      <c r="T72" s="75" t="s">
        <v>2800</v>
      </c>
      <c r="U72" s="77" t="s">
        <v>39</v>
      </c>
      <c r="V72" s="25" t="s">
        <v>39</v>
      </c>
      <c r="W72" s="76" t="s">
        <v>2815</v>
      </c>
      <c r="X72" s="77"/>
      <c r="Y72" s="77">
        <v>1</v>
      </c>
      <c r="Z72" s="77"/>
      <c r="AA72" s="77"/>
      <c r="AB72" s="77"/>
      <c r="AC72" s="77">
        <v>1</v>
      </c>
      <c r="AD72" s="77"/>
      <c r="AE72" s="77"/>
      <c r="AF72" s="77"/>
      <c r="AG72" s="77"/>
      <c r="AH72" s="77"/>
      <c r="AI72" s="77"/>
      <c r="AJ72" s="77"/>
      <c r="AK72" s="77"/>
      <c r="AL72" s="77"/>
      <c r="AM72" s="77"/>
      <c r="AN72" s="77"/>
      <c r="AO72" s="77"/>
      <c r="AP72" s="77">
        <v>1</v>
      </c>
      <c r="AQ72" s="75"/>
      <c r="AR72" s="9"/>
      <c r="AS72" s="27" t="s">
        <v>37</v>
      </c>
      <c r="AT72" s="38" t="s">
        <v>49</v>
      </c>
      <c r="AU72" s="76" t="s">
        <v>3297</v>
      </c>
      <c r="AW72" s="27">
        <v>1</v>
      </c>
      <c r="AX72" s="27">
        <v>1</v>
      </c>
      <c r="AZ72" s="76"/>
      <c r="BN72" s="27">
        <v>1</v>
      </c>
      <c r="BR72" s="27">
        <v>1</v>
      </c>
      <c r="BS72" s="76">
        <v>1</v>
      </c>
      <c r="BT72" s="141"/>
      <c r="BU72" s="141"/>
      <c r="BV72" s="141"/>
      <c r="BW72" s="141"/>
      <c r="BX72" s="141"/>
      <c r="BY72" s="141"/>
      <c r="BZ72" s="130"/>
      <c r="CA72" s="44">
        <v>43918</v>
      </c>
      <c r="CB72" s="44">
        <v>43913</v>
      </c>
      <c r="CC72" s="44">
        <v>43918</v>
      </c>
      <c r="XEW72" s="46"/>
    </row>
    <row r="73" spans="1:81 16377:16377" s="21" customFormat="1" ht="86" customHeight="1" x14ac:dyDescent="0.2">
      <c r="A73" s="4" t="s">
        <v>701</v>
      </c>
      <c r="B73" s="9" t="s">
        <v>708</v>
      </c>
      <c r="C73" s="9" t="s">
        <v>709</v>
      </c>
      <c r="D73" s="2">
        <v>1</v>
      </c>
      <c r="E73" s="2">
        <v>1</v>
      </c>
      <c r="F73" s="2"/>
      <c r="G73" s="25"/>
      <c r="H73" s="2">
        <v>1</v>
      </c>
      <c r="I73" s="2"/>
      <c r="J73" s="2"/>
      <c r="K73" s="2"/>
      <c r="L73" s="2"/>
      <c r="M73" s="9"/>
      <c r="N73" s="2">
        <v>3</v>
      </c>
      <c r="O73" s="2">
        <v>1</v>
      </c>
      <c r="P73" s="2"/>
      <c r="Q73" s="9"/>
      <c r="R73" s="9">
        <v>1998</v>
      </c>
      <c r="S73" s="23" t="s">
        <v>111</v>
      </c>
      <c r="T73" s="25" t="s">
        <v>39</v>
      </c>
      <c r="U73" s="25" t="s">
        <v>2165</v>
      </c>
      <c r="V73" s="25" t="s">
        <v>4614</v>
      </c>
      <c r="W73" s="25" t="s">
        <v>2176</v>
      </c>
      <c r="X73" s="34">
        <v>1</v>
      </c>
      <c r="Y73" s="25">
        <v>1</v>
      </c>
      <c r="Z73" s="25"/>
      <c r="AA73" s="25">
        <v>1</v>
      </c>
      <c r="AB73" s="25"/>
      <c r="AC73" s="25">
        <v>1</v>
      </c>
      <c r="AD73" s="25"/>
      <c r="AE73" s="25">
        <v>1</v>
      </c>
      <c r="AF73" s="25"/>
      <c r="AG73" s="25"/>
      <c r="AH73" s="25"/>
      <c r="AI73" s="25"/>
      <c r="AJ73" s="25">
        <v>1</v>
      </c>
      <c r="AK73" s="25"/>
      <c r="AL73" s="25"/>
      <c r="AM73" s="25">
        <v>1</v>
      </c>
      <c r="AN73" s="25"/>
      <c r="AO73" s="25"/>
      <c r="AP73" s="25">
        <v>1</v>
      </c>
      <c r="AQ73" s="25"/>
      <c r="AR73" s="76"/>
      <c r="AS73" s="25" t="s">
        <v>37</v>
      </c>
      <c r="AT73" s="25" t="s">
        <v>3808</v>
      </c>
      <c r="AU73" s="9" t="s">
        <v>3740</v>
      </c>
      <c r="AV73" s="2">
        <v>1</v>
      </c>
      <c r="AW73" s="2">
        <v>1</v>
      </c>
      <c r="AX73" s="2">
        <v>1</v>
      </c>
      <c r="AY73" s="2"/>
      <c r="AZ73" s="9">
        <v>1</v>
      </c>
      <c r="BA73" s="2"/>
      <c r="BB73" s="2"/>
      <c r="BC73" s="2"/>
      <c r="BD73" s="2"/>
      <c r="BE73" s="2">
        <v>1</v>
      </c>
      <c r="BF73" s="2">
        <v>1</v>
      </c>
      <c r="BG73" s="27">
        <v>1</v>
      </c>
      <c r="BH73" s="27">
        <v>1</v>
      </c>
      <c r="BI73" s="2">
        <v>1</v>
      </c>
      <c r="BJ73" s="2">
        <v>1</v>
      </c>
      <c r="BK73" s="2"/>
      <c r="BL73" s="2"/>
      <c r="BM73" s="2"/>
      <c r="BN73" s="27"/>
      <c r="BO73" s="27"/>
      <c r="BP73" s="2">
        <v>1</v>
      </c>
      <c r="BQ73" s="2"/>
      <c r="BR73" s="2">
        <v>1</v>
      </c>
      <c r="BS73" s="9">
        <v>1</v>
      </c>
      <c r="BT73" s="142">
        <v>1040</v>
      </c>
      <c r="BU73" s="142"/>
      <c r="BV73" s="142">
        <v>244</v>
      </c>
      <c r="BW73" s="142"/>
      <c r="BX73" s="142"/>
      <c r="BY73" s="142"/>
      <c r="BZ73" s="131">
        <v>1185</v>
      </c>
      <c r="CA73" s="17">
        <v>43859</v>
      </c>
      <c r="CB73" s="17">
        <v>43857</v>
      </c>
      <c r="CC73" s="28">
        <v>44083</v>
      </c>
    </row>
    <row r="74" spans="1:81 16377:16377" s="2" customFormat="1" ht="86" customHeight="1" x14ac:dyDescent="0.2">
      <c r="A74" s="4" t="s">
        <v>6</v>
      </c>
      <c r="B74" s="9" t="s">
        <v>24</v>
      </c>
      <c r="C74" s="9" t="s">
        <v>101</v>
      </c>
      <c r="D74" s="2">
        <v>1</v>
      </c>
      <c r="E74" s="2">
        <v>1</v>
      </c>
      <c r="F74" s="2">
        <v>1</v>
      </c>
      <c r="G74" s="25"/>
      <c r="H74" s="2">
        <v>1</v>
      </c>
      <c r="M74" s="9">
        <v>1</v>
      </c>
      <c r="N74" s="2">
        <v>6</v>
      </c>
      <c r="O74" s="2">
        <v>1</v>
      </c>
      <c r="P74" s="2">
        <v>13</v>
      </c>
      <c r="Q74" s="9">
        <v>16</v>
      </c>
      <c r="R74" s="9">
        <v>2000</v>
      </c>
      <c r="S74" s="23" t="s">
        <v>111</v>
      </c>
      <c r="T74" s="25" t="s">
        <v>108</v>
      </c>
      <c r="U74" s="25" t="s">
        <v>39</v>
      </c>
      <c r="V74" s="25" t="s">
        <v>3497</v>
      </c>
      <c r="W74" s="26" t="s">
        <v>4615</v>
      </c>
      <c r="X74" s="34">
        <v>1</v>
      </c>
      <c r="Y74" s="25"/>
      <c r="Z74" s="25"/>
      <c r="AA74" s="25">
        <v>1</v>
      </c>
      <c r="AB74" s="25">
        <v>1</v>
      </c>
      <c r="AC74" s="25"/>
      <c r="AD74" s="25">
        <v>1</v>
      </c>
      <c r="AE74" s="25">
        <v>1</v>
      </c>
      <c r="AF74" s="25">
        <v>1</v>
      </c>
      <c r="AG74" s="25"/>
      <c r="AH74" s="25"/>
      <c r="AI74" s="25"/>
      <c r="AJ74" s="25"/>
      <c r="AK74" s="25">
        <v>1</v>
      </c>
      <c r="AL74" s="25">
        <v>1</v>
      </c>
      <c r="AM74" s="25"/>
      <c r="AN74" s="25"/>
      <c r="AO74" s="25"/>
      <c r="AP74" s="25"/>
      <c r="AQ74" s="25"/>
      <c r="AR74" s="9"/>
      <c r="AS74" s="25" t="s">
        <v>846</v>
      </c>
      <c r="AT74" s="25" t="s">
        <v>3806</v>
      </c>
      <c r="AU74" s="9" t="s">
        <v>40</v>
      </c>
      <c r="AV74" s="2">
        <v>1</v>
      </c>
      <c r="AW74" s="2">
        <v>1</v>
      </c>
      <c r="AX74" s="2">
        <v>1</v>
      </c>
      <c r="AZ74" s="9">
        <v>1</v>
      </c>
      <c r="BA74" s="3">
        <v>1</v>
      </c>
      <c r="BB74" s="3">
        <v>1</v>
      </c>
      <c r="BC74" s="3">
        <v>1</v>
      </c>
      <c r="BD74" s="3">
        <v>1</v>
      </c>
      <c r="BE74" s="3">
        <v>1</v>
      </c>
      <c r="BF74" s="3">
        <v>1</v>
      </c>
      <c r="BG74" s="42">
        <v>1</v>
      </c>
      <c r="BH74" s="42">
        <v>1</v>
      </c>
      <c r="BI74" s="3">
        <v>1</v>
      </c>
      <c r="BJ74" s="3"/>
      <c r="BK74" s="3">
        <v>1</v>
      </c>
      <c r="BL74" s="3"/>
      <c r="BM74" s="3">
        <v>1</v>
      </c>
      <c r="BN74" s="3">
        <v>1</v>
      </c>
      <c r="BO74" s="3">
        <v>1</v>
      </c>
      <c r="BP74" s="3">
        <v>1</v>
      </c>
      <c r="BQ74" s="26">
        <v>1</v>
      </c>
      <c r="BS74" s="9"/>
      <c r="BT74" s="142">
        <v>6632</v>
      </c>
      <c r="BU74" s="142">
        <v>1757</v>
      </c>
      <c r="BV74" s="142">
        <v>2989</v>
      </c>
      <c r="BW74" s="142"/>
      <c r="BX74" s="142"/>
      <c r="BY74" s="142"/>
      <c r="BZ74" s="131">
        <v>58179</v>
      </c>
      <c r="CA74" s="10">
        <v>43840</v>
      </c>
      <c r="CB74" s="10">
        <v>43838</v>
      </c>
      <c r="CC74" s="28">
        <v>44083</v>
      </c>
    </row>
    <row r="75" spans="1:81 16377:16377" s="21" customFormat="1" ht="86" customHeight="1" x14ac:dyDescent="0.2">
      <c r="A75" s="5" t="s">
        <v>206</v>
      </c>
      <c r="B75" s="9" t="s">
        <v>25</v>
      </c>
      <c r="C75" s="9" t="s">
        <v>1439</v>
      </c>
      <c r="D75" s="2">
        <v>1</v>
      </c>
      <c r="E75" s="2"/>
      <c r="F75" s="2"/>
      <c r="G75" s="25"/>
      <c r="H75" s="2">
        <v>1</v>
      </c>
      <c r="I75" s="2"/>
      <c r="J75" s="2"/>
      <c r="K75" s="2"/>
      <c r="L75" s="2"/>
      <c r="M75" s="9"/>
      <c r="N75" s="2">
        <v>16</v>
      </c>
      <c r="O75" s="2">
        <v>3</v>
      </c>
      <c r="P75" s="2">
        <v>13</v>
      </c>
      <c r="Q75" s="9"/>
      <c r="R75" s="9">
        <v>1969</v>
      </c>
      <c r="S75" s="23" t="s">
        <v>112</v>
      </c>
      <c r="T75" s="75" t="s">
        <v>2688</v>
      </c>
      <c r="U75" s="2" t="s">
        <v>2689</v>
      </c>
      <c r="V75" s="25" t="s">
        <v>39</v>
      </c>
      <c r="W75" s="26" t="s">
        <v>2183</v>
      </c>
      <c r="X75" s="34"/>
      <c r="Y75" s="25"/>
      <c r="Z75" s="25"/>
      <c r="AA75" s="25">
        <v>1</v>
      </c>
      <c r="AB75" s="25">
        <v>1</v>
      </c>
      <c r="AC75" s="25"/>
      <c r="AD75" s="25"/>
      <c r="AE75" s="25"/>
      <c r="AF75" s="25"/>
      <c r="AG75" s="25"/>
      <c r="AH75" s="25">
        <v>1</v>
      </c>
      <c r="AI75" s="25">
        <v>1</v>
      </c>
      <c r="AJ75" s="25">
        <v>1</v>
      </c>
      <c r="AK75" s="25"/>
      <c r="AL75" s="25"/>
      <c r="AM75" s="25"/>
      <c r="AN75" s="25"/>
      <c r="AO75" s="25"/>
      <c r="AP75" s="25"/>
      <c r="AQ75" s="25"/>
      <c r="AR75" s="9"/>
      <c r="AS75" s="25" t="s">
        <v>1440</v>
      </c>
      <c r="AT75" s="25" t="s">
        <v>49</v>
      </c>
      <c r="AU75" s="9" t="s">
        <v>3751</v>
      </c>
      <c r="AV75" s="2">
        <v>1</v>
      </c>
      <c r="AW75" s="2">
        <v>1</v>
      </c>
      <c r="AX75" s="2">
        <v>1</v>
      </c>
      <c r="AY75" s="2"/>
      <c r="AZ75" s="9"/>
      <c r="BA75" s="2">
        <v>1</v>
      </c>
      <c r="BB75" s="2">
        <v>1</v>
      </c>
      <c r="BC75" s="2"/>
      <c r="BD75" s="2">
        <v>1</v>
      </c>
      <c r="BE75" s="2">
        <v>1</v>
      </c>
      <c r="BF75" s="2">
        <v>1</v>
      </c>
      <c r="BG75" s="27">
        <v>1</v>
      </c>
      <c r="BH75" s="27">
        <v>1</v>
      </c>
      <c r="BI75" s="2">
        <v>1</v>
      </c>
      <c r="BJ75" s="2">
        <v>1</v>
      </c>
      <c r="BK75" s="2">
        <v>1</v>
      </c>
      <c r="BL75" s="2">
        <v>1</v>
      </c>
      <c r="BM75" s="2"/>
      <c r="BN75" s="2">
        <v>1</v>
      </c>
      <c r="BO75" s="2"/>
      <c r="BP75" s="2">
        <v>1</v>
      </c>
      <c r="BQ75" s="2">
        <v>1</v>
      </c>
      <c r="BR75" s="2">
        <v>1</v>
      </c>
      <c r="BS75" s="9">
        <v>1</v>
      </c>
      <c r="BT75" s="142">
        <v>13625</v>
      </c>
      <c r="BU75" s="142">
        <v>10900</v>
      </c>
      <c r="BV75" s="142">
        <v>2395</v>
      </c>
      <c r="BW75" s="143">
        <v>810</v>
      </c>
      <c r="BX75" s="142"/>
      <c r="BY75" s="142"/>
      <c r="BZ75" s="131">
        <v>133661</v>
      </c>
      <c r="CA75" s="17">
        <v>43875</v>
      </c>
      <c r="CB75" s="17">
        <v>43846</v>
      </c>
      <c r="CC75" s="17">
        <v>43875</v>
      </c>
    </row>
    <row r="76" spans="1:81 16377:16377" s="27" customFormat="1" ht="86" customHeight="1" x14ac:dyDescent="0.2">
      <c r="A76" s="5" t="s">
        <v>2272</v>
      </c>
      <c r="B76" s="37" t="s">
        <v>29</v>
      </c>
      <c r="C76" s="37" t="s">
        <v>2672</v>
      </c>
      <c r="D76" s="27">
        <v>1</v>
      </c>
      <c r="G76" s="38"/>
      <c r="H76" s="27">
        <v>1</v>
      </c>
      <c r="M76" s="76"/>
      <c r="N76" s="27">
        <v>13</v>
      </c>
      <c r="O76" s="27">
        <v>1</v>
      </c>
      <c r="P76" s="27">
        <v>9</v>
      </c>
      <c r="Q76" s="76"/>
      <c r="R76" s="37">
        <v>1892</v>
      </c>
      <c r="S76" s="23" t="s">
        <v>2686</v>
      </c>
      <c r="T76" s="75" t="s">
        <v>2688</v>
      </c>
      <c r="U76" s="2" t="s">
        <v>2689</v>
      </c>
      <c r="V76" s="75" t="s">
        <v>39</v>
      </c>
      <c r="W76" s="76" t="s">
        <v>2687</v>
      </c>
      <c r="X76" s="77">
        <v>1</v>
      </c>
      <c r="Y76" s="77">
        <v>1</v>
      </c>
      <c r="Z76" s="77">
        <v>1</v>
      </c>
      <c r="AA76" s="77"/>
      <c r="AB76" s="77"/>
      <c r="AC76" s="77">
        <v>1</v>
      </c>
      <c r="AD76" s="77"/>
      <c r="AE76" s="77"/>
      <c r="AF76" s="77"/>
      <c r="AG76" s="77">
        <v>1</v>
      </c>
      <c r="AH76" s="77"/>
      <c r="AI76" s="77">
        <v>1</v>
      </c>
      <c r="AJ76" s="77"/>
      <c r="AK76" s="77"/>
      <c r="AL76" s="77">
        <v>1</v>
      </c>
      <c r="AM76" s="77"/>
      <c r="AN76" s="77"/>
      <c r="AO76" s="77"/>
      <c r="AP76" s="77"/>
      <c r="AQ76" s="77"/>
      <c r="AR76" s="76"/>
      <c r="AS76" s="77" t="s">
        <v>2690</v>
      </c>
      <c r="AT76" s="38" t="s">
        <v>49</v>
      </c>
      <c r="AU76" s="37" t="s">
        <v>3766</v>
      </c>
      <c r="AW76" s="27">
        <v>1</v>
      </c>
      <c r="AX76" s="27">
        <v>1</v>
      </c>
      <c r="AZ76" s="76"/>
      <c r="BA76" s="27">
        <v>1</v>
      </c>
      <c r="BD76" s="27">
        <v>1</v>
      </c>
      <c r="BE76" s="27">
        <v>1</v>
      </c>
      <c r="BH76" s="27">
        <v>1</v>
      </c>
      <c r="BI76" s="27">
        <v>1</v>
      </c>
      <c r="BL76" s="27">
        <v>1</v>
      </c>
      <c r="BN76" s="27">
        <v>1</v>
      </c>
      <c r="BO76" s="27">
        <v>1</v>
      </c>
      <c r="BQ76" s="27">
        <v>1</v>
      </c>
      <c r="BS76" s="76">
        <v>1</v>
      </c>
      <c r="BT76" s="141">
        <v>5256</v>
      </c>
      <c r="BU76" s="141">
        <v>1300</v>
      </c>
      <c r="BV76" s="141">
        <v>1027</v>
      </c>
      <c r="BW76" s="141"/>
      <c r="BX76" s="141"/>
      <c r="BY76" s="141"/>
      <c r="BZ76" s="130"/>
      <c r="CA76" s="45">
        <v>43916</v>
      </c>
      <c r="CB76" s="44">
        <v>43889</v>
      </c>
      <c r="CC76" s="44">
        <v>43916</v>
      </c>
      <c r="XEW76" s="46"/>
    </row>
    <row r="77" spans="1:81 16377:16377" s="73" customFormat="1" ht="86" customHeight="1" x14ac:dyDescent="0.2">
      <c r="A77" s="71" t="s">
        <v>2636</v>
      </c>
      <c r="B77" s="74" t="s">
        <v>2424</v>
      </c>
      <c r="C77" s="9" t="s">
        <v>3380</v>
      </c>
      <c r="D77" s="2">
        <v>1</v>
      </c>
      <c r="E77" s="2">
        <v>1</v>
      </c>
      <c r="F77" s="2"/>
      <c r="G77" s="25"/>
      <c r="H77" s="2">
        <v>1</v>
      </c>
      <c r="I77" s="2"/>
      <c r="J77" s="2"/>
      <c r="K77" s="2"/>
      <c r="L77" s="2"/>
      <c r="M77" s="9"/>
      <c r="N77" s="2">
        <v>8</v>
      </c>
      <c r="O77" s="2">
        <v>1</v>
      </c>
      <c r="P77" s="2">
        <v>11</v>
      </c>
      <c r="Q77" s="9"/>
      <c r="R77" s="9">
        <v>1990</v>
      </c>
      <c r="S77" s="23" t="s">
        <v>114</v>
      </c>
      <c r="T77" s="2" t="s">
        <v>3399</v>
      </c>
      <c r="U77" s="2" t="s">
        <v>39</v>
      </c>
      <c r="V77" s="25" t="s">
        <v>3398</v>
      </c>
      <c r="W77" s="9" t="s">
        <v>3400</v>
      </c>
      <c r="X77" s="77">
        <v>1</v>
      </c>
      <c r="Y77" s="77">
        <v>1</v>
      </c>
      <c r="Z77" s="77">
        <v>1</v>
      </c>
      <c r="AA77" s="77">
        <v>1</v>
      </c>
      <c r="AB77" s="77"/>
      <c r="AC77" s="77"/>
      <c r="AD77" s="77"/>
      <c r="AE77" s="77">
        <v>1</v>
      </c>
      <c r="AF77" s="77">
        <v>1</v>
      </c>
      <c r="AG77" s="77"/>
      <c r="AH77" s="77"/>
      <c r="AI77" s="77"/>
      <c r="AJ77" s="77"/>
      <c r="AK77" s="77"/>
      <c r="AL77" s="77"/>
      <c r="AM77" s="77"/>
      <c r="AN77" s="77"/>
      <c r="AO77" s="77"/>
      <c r="AP77" s="77"/>
      <c r="AQ77" s="77">
        <v>1</v>
      </c>
      <c r="AR77" s="9"/>
      <c r="AS77" s="25" t="s">
        <v>1016</v>
      </c>
      <c r="AT77" s="25" t="s">
        <v>49</v>
      </c>
      <c r="AU77" s="74" t="s">
        <v>3784</v>
      </c>
      <c r="AV77" s="2">
        <v>1</v>
      </c>
      <c r="AW77" s="2">
        <v>1</v>
      </c>
      <c r="AX77" s="2">
        <v>1</v>
      </c>
      <c r="AY77" s="2"/>
      <c r="AZ77" s="9"/>
      <c r="BA77" s="2"/>
      <c r="BB77" s="2">
        <v>1</v>
      </c>
      <c r="BC77" s="2"/>
      <c r="BD77" s="2">
        <v>1</v>
      </c>
      <c r="BE77" s="2">
        <v>1</v>
      </c>
      <c r="BF77" s="2">
        <v>1</v>
      </c>
      <c r="BG77" s="73">
        <v>1</v>
      </c>
      <c r="BH77" s="73">
        <v>1</v>
      </c>
      <c r="BI77" s="2">
        <v>1</v>
      </c>
      <c r="BJ77" s="2">
        <v>1</v>
      </c>
      <c r="BK77" s="2">
        <v>1</v>
      </c>
      <c r="BL77" s="2">
        <v>1</v>
      </c>
      <c r="BM77" s="2">
        <v>1</v>
      </c>
      <c r="BN77" s="73">
        <v>1</v>
      </c>
      <c r="BO77" s="73">
        <v>1</v>
      </c>
      <c r="BP77" s="2">
        <v>1</v>
      </c>
      <c r="BQ77" s="2"/>
      <c r="BR77" s="2"/>
      <c r="BS77" s="9">
        <v>1</v>
      </c>
      <c r="BT77" s="142">
        <v>1612</v>
      </c>
      <c r="BU77" s="142">
        <v>312</v>
      </c>
      <c r="BV77" s="142">
        <v>649</v>
      </c>
      <c r="BW77" s="142"/>
      <c r="BX77" s="142"/>
      <c r="BY77" s="142"/>
      <c r="BZ77" s="131">
        <v>54</v>
      </c>
      <c r="CA77" s="12">
        <v>43978</v>
      </c>
      <c r="CB77" s="12">
        <v>43922</v>
      </c>
      <c r="CC77" s="12">
        <v>43978</v>
      </c>
      <c r="XEW77" s="46"/>
    </row>
    <row r="78" spans="1:81 16377:16377" s="21" customFormat="1" ht="86" customHeight="1" x14ac:dyDescent="0.2">
      <c r="A78" s="5" t="s">
        <v>823</v>
      </c>
      <c r="B78" s="9" t="s">
        <v>1474</v>
      </c>
      <c r="C78" s="9" t="s">
        <v>1475</v>
      </c>
      <c r="D78" s="2">
        <v>1</v>
      </c>
      <c r="E78" s="2"/>
      <c r="F78" s="2"/>
      <c r="G78" s="25"/>
      <c r="H78" s="2">
        <v>1</v>
      </c>
      <c r="I78" s="2"/>
      <c r="J78" s="2"/>
      <c r="K78" s="2"/>
      <c r="L78" s="2"/>
      <c r="M78" s="9"/>
      <c r="N78" s="2">
        <v>1</v>
      </c>
      <c r="O78" s="2">
        <v>1</v>
      </c>
      <c r="P78" s="2">
        <v>5</v>
      </c>
      <c r="Q78" s="9"/>
      <c r="R78" s="9">
        <v>2013</v>
      </c>
      <c r="S78" s="23" t="s">
        <v>114</v>
      </c>
      <c r="T78" s="2" t="s">
        <v>1484</v>
      </c>
      <c r="U78" s="2" t="s">
        <v>1473</v>
      </c>
      <c r="V78" s="2" t="s">
        <v>1472</v>
      </c>
      <c r="W78" s="25" t="s">
        <v>555</v>
      </c>
      <c r="X78" s="34"/>
      <c r="Y78" s="25">
        <v>1</v>
      </c>
      <c r="Z78" s="25"/>
      <c r="AA78" s="25">
        <v>1</v>
      </c>
      <c r="AB78" s="25">
        <v>1</v>
      </c>
      <c r="AC78" s="25"/>
      <c r="AD78" s="25">
        <v>1</v>
      </c>
      <c r="AE78" s="25"/>
      <c r="AF78" s="25"/>
      <c r="AG78" s="25"/>
      <c r="AH78" s="25"/>
      <c r="AI78" s="25"/>
      <c r="AJ78" s="25"/>
      <c r="AK78" s="25"/>
      <c r="AL78" s="25"/>
      <c r="AM78" s="25"/>
      <c r="AN78" s="25"/>
      <c r="AO78" s="25"/>
      <c r="AP78" s="25"/>
      <c r="AQ78" s="25"/>
      <c r="AR78" s="9" t="s">
        <v>1808</v>
      </c>
      <c r="AS78" s="25" t="s">
        <v>37</v>
      </c>
      <c r="AT78" s="25" t="s">
        <v>49</v>
      </c>
      <c r="AU78" s="86" t="s">
        <v>49</v>
      </c>
      <c r="AV78" s="2"/>
      <c r="AW78" s="2"/>
      <c r="AX78" s="2">
        <v>1</v>
      </c>
      <c r="AY78" s="2"/>
      <c r="AZ78" s="9"/>
      <c r="BA78" s="2"/>
      <c r="BB78" s="2"/>
      <c r="BC78" s="2"/>
      <c r="BD78" s="2"/>
      <c r="BE78" s="2"/>
      <c r="BF78" s="2"/>
      <c r="BG78" s="27"/>
      <c r="BH78" s="27"/>
      <c r="BI78" s="2"/>
      <c r="BJ78" s="2"/>
      <c r="BK78" s="2"/>
      <c r="BL78" s="2"/>
      <c r="BM78" s="2"/>
      <c r="BN78" s="2"/>
      <c r="BO78" s="2"/>
      <c r="BP78" s="2"/>
      <c r="BQ78" s="2"/>
      <c r="BR78" s="2"/>
      <c r="BS78" s="9"/>
      <c r="BT78" s="142">
        <v>2223</v>
      </c>
      <c r="BU78" s="142">
        <v>243</v>
      </c>
      <c r="BV78" s="142"/>
      <c r="BW78" s="143"/>
      <c r="BX78" s="142"/>
      <c r="BY78" s="142"/>
      <c r="BZ78" s="131"/>
      <c r="CA78" s="17">
        <v>43875</v>
      </c>
      <c r="CB78" s="17">
        <v>43860</v>
      </c>
      <c r="CC78" s="17">
        <v>43875</v>
      </c>
    </row>
    <row r="79" spans="1:81 16377:16377" s="73" customFormat="1" ht="86" customHeight="1" x14ac:dyDescent="0.2">
      <c r="A79" s="72" t="s">
        <v>2918</v>
      </c>
      <c r="B79" s="74" t="s">
        <v>3377</v>
      </c>
      <c r="C79" s="9" t="s">
        <v>3381</v>
      </c>
      <c r="D79" s="2">
        <v>1</v>
      </c>
      <c r="E79" s="2">
        <v>1</v>
      </c>
      <c r="F79" s="2"/>
      <c r="G79" s="25"/>
      <c r="H79" s="2">
        <v>1</v>
      </c>
      <c r="I79" s="2"/>
      <c r="J79" s="2"/>
      <c r="K79" s="2"/>
      <c r="L79" s="2"/>
      <c r="M79" s="9"/>
      <c r="N79" s="2">
        <v>8</v>
      </c>
      <c r="O79" s="2">
        <v>1</v>
      </c>
      <c r="P79" s="2">
        <v>6</v>
      </c>
      <c r="Q79" s="9"/>
      <c r="R79" s="9">
        <v>1990</v>
      </c>
      <c r="S79" s="23" t="s">
        <v>114</v>
      </c>
      <c r="T79" s="2" t="s">
        <v>3403</v>
      </c>
      <c r="U79" s="2" t="s">
        <v>39</v>
      </c>
      <c r="V79" s="25" t="s">
        <v>3541</v>
      </c>
      <c r="W79" s="9" t="s">
        <v>555</v>
      </c>
      <c r="X79" s="25">
        <v>1</v>
      </c>
      <c r="Y79" s="25">
        <v>1</v>
      </c>
      <c r="Z79" s="25">
        <v>1</v>
      </c>
      <c r="AA79" s="25">
        <v>1</v>
      </c>
      <c r="AB79" s="25"/>
      <c r="AC79" s="25"/>
      <c r="AD79" s="25"/>
      <c r="AE79" s="25">
        <v>1</v>
      </c>
      <c r="AF79" s="25">
        <v>1</v>
      </c>
      <c r="AG79" s="25"/>
      <c r="AH79" s="25"/>
      <c r="AI79" s="25"/>
      <c r="AJ79" s="25"/>
      <c r="AK79" s="25"/>
      <c r="AL79" s="25"/>
      <c r="AM79" s="25"/>
      <c r="AN79" s="25"/>
      <c r="AO79" s="25"/>
      <c r="AP79" s="25"/>
      <c r="AQ79" s="2"/>
      <c r="AR79" s="9"/>
      <c r="AS79" s="25" t="s">
        <v>1016</v>
      </c>
      <c r="AT79" s="25" t="s">
        <v>49</v>
      </c>
      <c r="AU79" s="74" t="s">
        <v>3785</v>
      </c>
      <c r="AV79" s="2">
        <v>1</v>
      </c>
      <c r="AW79" s="2">
        <v>1</v>
      </c>
      <c r="AX79" s="2">
        <v>1</v>
      </c>
      <c r="AY79" s="2"/>
      <c r="AZ79" s="9"/>
      <c r="BA79" s="2">
        <v>1</v>
      </c>
      <c r="BB79" s="2"/>
      <c r="BC79" s="2"/>
      <c r="BD79" s="2">
        <v>1</v>
      </c>
      <c r="BE79" s="2"/>
      <c r="BF79" s="2">
        <v>1</v>
      </c>
      <c r="BG79" s="73">
        <v>1</v>
      </c>
      <c r="BH79" s="73">
        <v>1</v>
      </c>
      <c r="BI79" s="2">
        <v>1</v>
      </c>
      <c r="BJ79" s="2">
        <v>1</v>
      </c>
      <c r="BK79" s="2"/>
      <c r="BL79" s="2"/>
      <c r="BM79" s="2"/>
      <c r="BN79" s="73">
        <v>1</v>
      </c>
      <c r="BO79" s="73">
        <v>1</v>
      </c>
      <c r="BP79" s="2">
        <v>1</v>
      </c>
      <c r="BQ79" s="2"/>
      <c r="BR79" s="2"/>
      <c r="BS79" s="9">
        <v>1</v>
      </c>
      <c r="BT79" s="142">
        <v>1545</v>
      </c>
      <c r="BU79" s="142">
        <v>477</v>
      </c>
      <c r="BV79" s="142">
        <v>798</v>
      </c>
      <c r="BW79" s="142"/>
      <c r="BX79" s="142"/>
      <c r="BY79" s="142"/>
      <c r="BZ79" s="131">
        <v>506</v>
      </c>
      <c r="CA79" s="12">
        <v>43980</v>
      </c>
      <c r="CB79" s="12">
        <v>43922</v>
      </c>
      <c r="CC79" s="12">
        <v>43980</v>
      </c>
      <c r="XEW79" s="46"/>
    </row>
    <row r="80" spans="1:81 16377:16377" s="27" customFormat="1" ht="86" customHeight="1" x14ac:dyDescent="0.2">
      <c r="A80" s="5" t="s">
        <v>2763</v>
      </c>
      <c r="B80" s="37" t="s">
        <v>3561</v>
      </c>
      <c r="C80" s="37" t="s">
        <v>49</v>
      </c>
      <c r="D80" s="27">
        <v>1</v>
      </c>
      <c r="G80" s="38"/>
      <c r="H80" s="27">
        <v>1</v>
      </c>
      <c r="M80" s="76"/>
      <c r="O80" s="27">
        <v>2</v>
      </c>
      <c r="Q80" s="76"/>
      <c r="R80" s="37">
        <v>2005</v>
      </c>
      <c r="S80" s="43" t="s">
        <v>2819</v>
      </c>
      <c r="T80" s="75" t="s">
        <v>2816</v>
      </c>
      <c r="U80" s="77" t="s">
        <v>39</v>
      </c>
      <c r="V80" s="25" t="s">
        <v>39</v>
      </c>
      <c r="W80" s="76" t="s">
        <v>2818</v>
      </c>
      <c r="X80" s="77">
        <v>1</v>
      </c>
      <c r="Y80" s="77">
        <v>1</v>
      </c>
      <c r="Z80" s="77"/>
      <c r="AA80" s="77">
        <v>1</v>
      </c>
      <c r="AB80" s="77"/>
      <c r="AC80" s="77"/>
      <c r="AD80" s="77">
        <v>1</v>
      </c>
      <c r="AE80" s="77"/>
      <c r="AF80" s="77">
        <v>1</v>
      </c>
      <c r="AG80" s="77"/>
      <c r="AH80" s="77"/>
      <c r="AI80" s="77"/>
      <c r="AJ80" s="77"/>
      <c r="AK80" s="77">
        <v>1</v>
      </c>
      <c r="AL80" s="77"/>
      <c r="AM80" s="77"/>
      <c r="AN80" s="77"/>
      <c r="AO80" s="77"/>
      <c r="AP80" s="77"/>
      <c r="AQ80" s="75"/>
      <c r="AR80" s="9"/>
      <c r="AS80" s="27" t="s">
        <v>37</v>
      </c>
      <c r="AT80" s="38" t="s">
        <v>3074</v>
      </c>
      <c r="AU80" s="37" t="s">
        <v>3770</v>
      </c>
      <c r="AV80" s="27">
        <v>1</v>
      </c>
      <c r="AW80" s="27">
        <v>1</v>
      </c>
      <c r="AZ80" s="76">
        <v>1</v>
      </c>
      <c r="BA80" s="27">
        <v>1</v>
      </c>
      <c r="BB80" s="27">
        <v>1</v>
      </c>
      <c r="BF80" s="27">
        <v>1</v>
      </c>
      <c r="BH80" s="27">
        <v>1</v>
      </c>
      <c r="BI80" s="27">
        <v>1</v>
      </c>
      <c r="BJ80" s="27">
        <v>1</v>
      </c>
      <c r="BK80" s="27">
        <v>1</v>
      </c>
      <c r="BP80" s="27">
        <v>1</v>
      </c>
      <c r="BS80" s="76"/>
      <c r="BT80" s="141">
        <v>881</v>
      </c>
      <c r="BU80" s="141"/>
      <c r="BV80" s="141"/>
      <c r="BW80" s="141"/>
      <c r="BX80" s="141"/>
      <c r="BY80" s="141"/>
      <c r="BZ80" s="130">
        <v>783</v>
      </c>
      <c r="CA80" s="44">
        <v>43920</v>
      </c>
      <c r="CB80" s="44">
        <v>43917</v>
      </c>
      <c r="CC80" s="44">
        <v>43920</v>
      </c>
      <c r="XEW80" s="46"/>
    </row>
    <row r="81" spans="1:82 16377:16377" s="73" customFormat="1" ht="85" customHeight="1" x14ac:dyDescent="0.2">
      <c r="A81" s="71" t="s">
        <v>2273</v>
      </c>
      <c r="B81" s="74" t="s">
        <v>554</v>
      </c>
      <c r="C81" s="9" t="s">
        <v>3382</v>
      </c>
      <c r="D81" s="2">
        <v>1</v>
      </c>
      <c r="E81" s="2">
        <v>1</v>
      </c>
      <c r="F81" s="2"/>
      <c r="G81" s="25"/>
      <c r="H81" s="2">
        <v>1</v>
      </c>
      <c r="I81" s="2"/>
      <c r="J81" s="2"/>
      <c r="K81" s="2"/>
      <c r="L81" s="2"/>
      <c r="M81" s="9"/>
      <c r="N81" s="2">
        <v>5</v>
      </c>
      <c r="O81" s="2">
        <v>1</v>
      </c>
      <c r="P81" s="2">
        <v>9</v>
      </c>
      <c r="Q81" s="9"/>
      <c r="R81" s="9">
        <v>1990</v>
      </c>
      <c r="S81" s="23" t="s">
        <v>114</v>
      </c>
      <c r="T81" s="2" t="s">
        <v>3404</v>
      </c>
      <c r="U81" s="2" t="s">
        <v>39</v>
      </c>
      <c r="V81" s="25" t="s">
        <v>3542</v>
      </c>
      <c r="W81" s="9" t="s">
        <v>555</v>
      </c>
      <c r="X81" s="25">
        <v>1</v>
      </c>
      <c r="Y81" s="25">
        <v>1</v>
      </c>
      <c r="Z81" s="25">
        <v>1</v>
      </c>
      <c r="AA81" s="25">
        <v>1</v>
      </c>
      <c r="AB81" s="25"/>
      <c r="AC81" s="25"/>
      <c r="AD81" s="25"/>
      <c r="AE81" s="25">
        <v>1</v>
      </c>
      <c r="AF81" s="25">
        <v>1</v>
      </c>
      <c r="AG81" s="25"/>
      <c r="AH81" s="25"/>
      <c r="AI81" s="25"/>
      <c r="AJ81" s="25"/>
      <c r="AK81" s="25"/>
      <c r="AL81" s="25"/>
      <c r="AM81" s="25"/>
      <c r="AN81" s="25"/>
      <c r="AO81" s="25"/>
      <c r="AP81" s="25"/>
      <c r="AQ81" s="2"/>
      <c r="AR81" s="9"/>
      <c r="AS81" s="25" t="s">
        <v>1016</v>
      </c>
      <c r="AT81" s="25" t="s">
        <v>49</v>
      </c>
      <c r="AU81" s="74" t="s">
        <v>49</v>
      </c>
      <c r="AV81" s="2">
        <v>1</v>
      </c>
      <c r="AW81" s="2">
        <v>1</v>
      </c>
      <c r="AX81" s="2">
        <v>1</v>
      </c>
      <c r="AY81" s="2"/>
      <c r="AZ81" s="9"/>
      <c r="BA81" s="2"/>
      <c r="BB81" s="2">
        <v>1</v>
      </c>
      <c r="BC81" s="2"/>
      <c r="BD81" s="2">
        <v>1</v>
      </c>
      <c r="BE81" s="2">
        <v>1</v>
      </c>
      <c r="BF81" s="2"/>
      <c r="BG81" s="73">
        <v>1</v>
      </c>
      <c r="BH81" s="73">
        <v>1</v>
      </c>
      <c r="BI81" s="2">
        <v>1</v>
      </c>
      <c r="BJ81" s="2">
        <v>1</v>
      </c>
      <c r="BK81" s="2"/>
      <c r="BL81" s="2">
        <v>1</v>
      </c>
      <c r="BM81" s="2"/>
      <c r="BN81" s="73">
        <v>1</v>
      </c>
      <c r="BO81" s="73">
        <v>1</v>
      </c>
      <c r="BP81" s="2">
        <v>1</v>
      </c>
      <c r="BQ81" s="2"/>
      <c r="BR81" s="2"/>
      <c r="BS81" s="9">
        <v>1</v>
      </c>
      <c r="BT81" s="142">
        <v>904</v>
      </c>
      <c r="BU81" s="142"/>
      <c r="BV81" s="142"/>
      <c r="BW81" s="142"/>
      <c r="BX81" s="142"/>
      <c r="BY81" s="142"/>
      <c r="BZ81" s="131"/>
      <c r="CA81" s="12">
        <v>43980</v>
      </c>
      <c r="CB81" s="12">
        <v>43922</v>
      </c>
      <c r="CC81" s="12">
        <v>43980</v>
      </c>
      <c r="XEW81" s="46"/>
    </row>
    <row r="82" spans="1:82 16377:16377" s="27" customFormat="1" ht="86" customHeight="1" x14ac:dyDescent="0.2">
      <c r="A82" s="5" t="s">
        <v>2532</v>
      </c>
      <c r="B82" s="37" t="s">
        <v>3138</v>
      </c>
      <c r="C82" s="37" t="s">
        <v>3139</v>
      </c>
      <c r="D82" s="27">
        <v>1</v>
      </c>
      <c r="G82" s="38"/>
      <c r="H82" s="27">
        <v>1</v>
      </c>
      <c r="M82" s="76"/>
      <c r="N82" s="27">
        <v>4</v>
      </c>
      <c r="O82" s="27">
        <v>1</v>
      </c>
      <c r="P82" s="27">
        <v>6</v>
      </c>
      <c r="Q82" s="76"/>
      <c r="R82" s="37">
        <v>1998</v>
      </c>
      <c r="S82" s="43" t="s">
        <v>3140</v>
      </c>
      <c r="T82" s="75" t="s">
        <v>3156</v>
      </c>
      <c r="U82" s="75" t="s">
        <v>39</v>
      </c>
      <c r="V82" s="25" t="s">
        <v>3537</v>
      </c>
      <c r="W82" s="76" t="s">
        <v>3141</v>
      </c>
      <c r="X82" s="77">
        <v>1</v>
      </c>
      <c r="Y82" s="77">
        <v>1</v>
      </c>
      <c r="Z82" s="77">
        <v>1</v>
      </c>
      <c r="AA82" s="77">
        <v>1</v>
      </c>
      <c r="AB82" s="77"/>
      <c r="AC82" s="77"/>
      <c r="AD82" s="77"/>
      <c r="AE82" s="77"/>
      <c r="AF82" s="77">
        <v>1</v>
      </c>
      <c r="AG82" s="77"/>
      <c r="AH82" s="77"/>
      <c r="AI82" s="77"/>
      <c r="AJ82" s="77"/>
      <c r="AK82" s="77"/>
      <c r="AL82" s="77"/>
      <c r="AM82" s="77">
        <v>1</v>
      </c>
      <c r="AN82" s="77"/>
      <c r="AO82" s="77"/>
      <c r="AP82" s="75"/>
      <c r="AQ82" s="25"/>
      <c r="AR82" s="76"/>
      <c r="AS82" s="27" t="s">
        <v>37</v>
      </c>
      <c r="AT82" s="27" t="s">
        <v>3142</v>
      </c>
      <c r="AU82" s="37" t="s">
        <v>3780</v>
      </c>
      <c r="AV82" s="27">
        <v>1</v>
      </c>
      <c r="AW82" s="27">
        <v>1</v>
      </c>
      <c r="AZ82" s="76">
        <v>1</v>
      </c>
      <c r="BA82" s="27">
        <v>1</v>
      </c>
      <c r="BD82" s="27">
        <v>1</v>
      </c>
      <c r="BE82" s="27">
        <v>1</v>
      </c>
      <c r="BG82" s="27">
        <v>1</v>
      </c>
      <c r="BH82" s="27">
        <v>1</v>
      </c>
      <c r="BI82" s="27">
        <v>1</v>
      </c>
      <c r="BM82" s="27">
        <v>1</v>
      </c>
      <c r="BP82" s="27">
        <v>1</v>
      </c>
      <c r="BS82" s="76"/>
      <c r="BT82" s="141">
        <v>1123</v>
      </c>
      <c r="BU82" s="141"/>
      <c r="BV82" s="141">
        <v>198</v>
      </c>
      <c r="BW82" s="141"/>
      <c r="BX82" s="141"/>
      <c r="BY82" s="141"/>
      <c r="BZ82" s="130">
        <v>3547</v>
      </c>
      <c r="CA82" s="44">
        <v>43973</v>
      </c>
      <c r="CB82" s="44">
        <v>43922</v>
      </c>
      <c r="CC82" s="44">
        <v>43973</v>
      </c>
      <c r="XEW82" s="46"/>
    </row>
    <row r="83" spans="1:82 16377:16377" s="73" customFormat="1" ht="85" customHeight="1" x14ac:dyDescent="0.2">
      <c r="A83" s="5" t="s">
        <v>3155</v>
      </c>
      <c r="B83" s="74" t="s">
        <v>27</v>
      </c>
      <c r="C83" s="74" t="s">
        <v>49</v>
      </c>
      <c r="D83" s="73">
        <v>1</v>
      </c>
      <c r="E83" s="73">
        <v>1</v>
      </c>
      <c r="G83" s="38"/>
      <c r="H83" s="73">
        <v>1</v>
      </c>
      <c r="M83" s="76"/>
      <c r="N83" s="73">
        <v>6</v>
      </c>
      <c r="O83" s="73">
        <v>1</v>
      </c>
      <c r="P83" s="73">
        <v>9</v>
      </c>
      <c r="Q83" s="76"/>
      <c r="R83" s="74">
        <v>2006</v>
      </c>
      <c r="S83" s="43" t="s">
        <v>2445</v>
      </c>
      <c r="T83" s="75" t="s">
        <v>3158</v>
      </c>
      <c r="U83" s="75" t="s">
        <v>3157</v>
      </c>
      <c r="V83" s="25" t="s">
        <v>3543</v>
      </c>
      <c r="W83" s="76" t="s">
        <v>3357</v>
      </c>
      <c r="X83" s="77">
        <v>1</v>
      </c>
      <c r="Y83" s="77">
        <v>1</v>
      </c>
      <c r="Z83" s="77"/>
      <c r="AA83" s="77">
        <v>1</v>
      </c>
      <c r="AB83" s="77"/>
      <c r="AC83" s="77"/>
      <c r="AD83" s="77"/>
      <c r="AE83" s="77"/>
      <c r="AF83" s="77">
        <v>1</v>
      </c>
      <c r="AG83" s="77"/>
      <c r="AH83" s="77"/>
      <c r="AI83" s="77"/>
      <c r="AJ83" s="77">
        <v>1</v>
      </c>
      <c r="AK83" s="77"/>
      <c r="AL83" s="77"/>
      <c r="AM83" s="77"/>
      <c r="AN83" s="77"/>
      <c r="AO83" s="77"/>
      <c r="AP83" s="75"/>
      <c r="AQ83" s="25"/>
      <c r="AR83" s="76"/>
      <c r="AS83" s="73" t="s">
        <v>37</v>
      </c>
      <c r="AT83" s="73" t="s">
        <v>3786</v>
      </c>
      <c r="AU83" s="76" t="s">
        <v>3787</v>
      </c>
      <c r="AW83" s="73">
        <v>1</v>
      </c>
      <c r="AZ83" s="76"/>
      <c r="BB83" s="73">
        <v>1</v>
      </c>
      <c r="BD83" s="73">
        <v>1</v>
      </c>
      <c r="BE83" s="73">
        <v>1</v>
      </c>
      <c r="BF83" s="73">
        <v>1</v>
      </c>
      <c r="BG83" s="73">
        <v>1</v>
      </c>
      <c r="BH83" s="73">
        <v>1</v>
      </c>
      <c r="BI83" s="73">
        <v>1</v>
      </c>
      <c r="BL83" s="73">
        <v>1</v>
      </c>
      <c r="BP83" s="73">
        <v>1</v>
      </c>
      <c r="BS83" s="76"/>
      <c r="BT83" s="141">
        <v>254</v>
      </c>
      <c r="BU83" s="141">
        <v>343</v>
      </c>
      <c r="BV83" s="141"/>
      <c r="BW83" s="141">
        <v>20</v>
      </c>
      <c r="BX83" s="141"/>
      <c r="BY83" s="141"/>
      <c r="BZ83" s="130">
        <v>1539</v>
      </c>
      <c r="CA83" s="44">
        <v>43973</v>
      </c>
      <c r="CB83" s="44">
        <v>43839</v>
      </c>
      <c r="CC83" s="44">
        <v>43973</v>
      </c>
      <c r="XEW83" s="46"/>
    </row>
    <row r="84" spans="1:82 16377:16377" s="21" customFormat="1" ht="86" customHeight="1" x14ac:dyDescent="0.2">
      <c r="A84" s="5" t="s">
        <v>827</v>
      </c>
      <c r="B84" s="9" t="s">
        <v>29</v>
      </c>
      <c r="C84" s="9" t="s">
        <v>1485</v>
      </c>
      <c r="D84" s="2">
        <v>1</v>
      </c>
      <c r="E84" s="2"/>
      <c r="F84" s="2"/>
      <c r="G84" s="25"/>
      <c r="H84" s="2">
        <v>1</v>
      </c>
      <c r="I84" s="2"/>
      <c r="J84" s="2"/>
      <c r="K84" s="2"/>
      <c r="L84" s="2"/>
      <c r="M84" s="9"/>
      <c r="N84" s="2">
        <v>5</v>
      </c>
      <c r="O84" s="2">
        <v>3</v>
      </c>
      <c r="P84" s="2">
        <v>10</v>
      </c>
      <c r="Q84" s="9"/>
      <c r="R84" s="9">
        <v>1999</v>
      </c>
      <c r="S84" s="23" t="s">
        <v>114</v>
      </c>
      <c r="T84" s="2" t="s">
        <v>1486</v>
      </c>
      <c r="U84" s="2" t="s">
        <v>1487</v>
      </c>
      <c r="V84" s="25" t="s">
        <v>39</v>
      </c>
      <c r="W84" s="26" t="s">
        <v>2184</v>
      </c>
      <c r="X84" s="34"/>
      <c r="Y84" s="25">
        <v>1</v>
      </c>
      <c r="Z84" s="25">
        <v>1</v>
      </c>
      <c r="AA84" s="25">
        <v>1</v>
      </c>
      <c r="AB84" s="25">
        <v>1</v>
      </c>
      <c r="AC84" s="25">
        <v>1</v>
      </c>
      <c r="AD84" s="25"/>
      <c r="AE84" s="25"/>
      <c r="AF84" s="25"/>
      <c r="AG84" s="25">
        <v>1</v>
      </c>
      <c r="AH84" s="25"/>
      <c r="AI84" s="25"/>
      <c r="AJ84" s="25"/>
      <c r="AK84" s="25"/>
      <c r="AL84" s="25"/>
      <c r="AM84" s="25"/>
      <c r="AN84" s="25">
        <v>1</v>
      </c>
      <c r="AO84" s="25"/>
      <c r="AP84" s="25"/>
      <c r="AQ84" s="25"/>
      <c r="AR84" s="9" t="s">
        <v>1515</v>
      </c>
      <c r="AS84" s="25" t="s">
        <v>37</v>
      </c>
      <c r="AT84" s="25" t="s">
        <v>49</v>
      </c>
      <c r="AU84" s="9" t="s">
        <v>3752</v>
      </c>
      <c r="AV84" s="2"/>
      <c r="AW84" s="2">
        <v>1</v>
      </c>
      <c r="AX84" s="2">
        <v>1</v>
      </c>
      <c r="AY84" s="2"/>
      <c r="AZ84" s="9"/>
      <c r="BA84" s="2"/>
      <c r="BB84" s="2"/>
      <c r="BC84" s="2"/>
      <c r="BD84" s="2"/>
      <c r="BE84" s="2">
        <v>1</v>
      </c>
      <c r="BF84" s="2"/>
      <c r="BG84" s="27"/>
      <c r="BH84" s="27">
        <v>1</v>
      </c>
      <c r="BI84" s="2">
        <v>1</v>
      </c>
      <c r="BJ84" s="2"/>
      <c r="BK84" s="2"/>
      <c r="BL84" s="2"/>
      <c r="BM84" s="2"/>
      <c r="BN84" s="2">
        <v>1</v>
      </c>
      <c r="BO84" s="2"/>
      <c r="BP84" s="2"/>
      <c r="BQ84" s="2"/>
      <c r="BR84" s="2">
        <v>1</v>
      </c>
      <c r="BS84" s="9"/>
      <c r="BT84" s="142">
        <v>3349</v>
      </c>
      <c r="BU84" s="142">
        <v>969</v>
      </c>
      <c r="BV84" s="142">
        <v>672</v>
      </c>
      <c r="BW84" s="143"/>
      <c r="BX84" s="142"/>
      <c r="BY84" s="142"/>
      <c r="BZ84" s="131">
        <v>9752</v>
      </c>
      <c r="CA84" s="17">
        <v>43875</v>
      </c>
      <c r="CB84" s="17">
        <v>43860</v>
      </c>
      <c r="CC84" s="12">
        <v>43875</v>
      </c>
    </row>
    <row r="85" spans="1:82 16377:16377" s="27" customFormat="1" ht="86" customHeight="1" x14ac:dyDescent="0.2">
      <c r="A85" s="5" t="s">
        <v>2117</v>
      </c>
      <c r="B85" s="37" t="s">
        <v>27</v>
      </c>
      <c r="C85" s="37" t="s">
        <v>2106</v>
      </c>
      <c r="D85" s="27">
        <v>1</v>
      </c>
      <c r="G85" s="38"/>
      <c r="H85" s="27">
        <v>1</v>
      </c>
      <c r="M85" s="76"/>
      <c r="N85" s="27" t="s">
        <v>2108</v>
      </c>
      <c r="O85" s="27">
        <v>6</v>
      </c>
      <c r="Q85" s="76">
        <v>1</v>
      </c>
      <c r="R85" s="37" t="s">
        <v>2107</v>
      </c>
      <c r="S85" s="23" t="s">
        <v>111</v>
      </c>
      <c r="T85" s="75" t="s">
        <v>2114</v>
      </c>
      <c r="U85" s="77" t="s">
        <v>39</v>
      </c>
      <c r="V85" s="25" t="s">
        <v>2115</v>
      </c>
      <c r="W85" s="76" t="s">
        <v>2197</v>
      </c>
      <c r="X85" s="77">
        <v>1</v>
      </c>
      <c r="Y85" s="77">
        <v>1</v>
      </c>
      <c r="Z85" s="77"/>
      <c r="AA85" s="77"/>
      <c r="AB85" s="77"/>
      <c r="AC85" s="77">
        <v>1</v>
      </c>
      <c r="AD85" s="77"/>
      <c r="AE85" s="77"/>
      <c r="AF85" s="77"/>
      <c r="AG85" s="77"/>
      <c r="AH85" s="77"/>
      <c r="AI85" s="77"/>
      <c r="AJ85" s="77"/>
      <c r="AK85" s="77"/>
      <c r="AL85" s="77"/>
      <c r="AM85" s="77"/>
      <c r="AN85" s="77"/>
      <c r="AO85" s="77"/>
      <c r="AP85" s="77"/>
      <c r="AQ85" s="77"/>
      <c r="AR85" s="76"/>
      <c r="AS85" s="77" t="s">
        <v>2116</v>
      </c>
      <c r="AT85" s="38" t="s">
        <v>49</v>
      </c>
      <c r="AU85" s="37" t="s">
        <v>3762</v>
      </c>
      <c r="AW85" s="27">
        <v>1</v>
      </c>
      <c r="AZ85" s="76"/>
      <c r="BE85" s="27">
        <v>1</v>
      </c>
      <c r="BG85" s="27">
        <v>1</v>
      </c>
      <c r="BH85" s="27">
        <v>1</v>
      </c>
      <c r="BI85" s="27">
        <v>1</v>
      </c>
      <c r="BM85" s="27">
        <v>1</v>
      </c>
      <c r="BN85" s="27">
        <v>1</v>
      </c>
      <c r="BP85" s="27">
        <v>1</v>
      </c>
      <c r="BS85" s="76">
        <v>1</v>
      </c>
      <c r="BT85" s="141">
        <v>2990</v>
      </c>
      <c r="BU85" s="141">
        <v>1835</v>
      </c>
      <c r="BV85" s="141">
        <v>2345</v>
      </c>
      <c r="BW85" s="141"/>
      <c r="BX85" s="141"/>
      <c r="BY85" s="141"/>
      <c r="BZ85" s="130">
        <v>239</v>
      </c>
      <c r="CA85" s="45">
        <v>43884</v>
      </c>
      <c r="CB85" s="44">
        <v>43838</v>
      </c>
      <c r="CC85" s="44">
        <v>43884</v>
      </c>
      <c r="XEW85" s="46"/>
    </row>
    <row r="86" spans="1:82 16377:16377" s="27" customFormat="1" ht="86" customHeight="1" x14ac:dyDescent="0.2">
      <c r="A86" s="5" t="s">
        <v>3090</v>
      </c>
      <c r="B86" s="37" t="s">
        <v>29</v>
      </c>
      <c r="C86" s="37" t="s">
        <v>3118</v>
      </c>
      <c r="D86" s="27">
        <v>1</v>
      </c>
      <c r="G86" s="38"/>
      <c r="H86" s="27">
        <v>1</v>
      </c>
      <c r="M86" s="76"/>
      <c r="O86" s="27">
        <v>1</v>
      </c>
      <c r="P86" s="27">
        <v>4</v>
      </c>
      <c r="Q86" s="76"/>
      <c r="R86" s="37">
        <v>2008</v>
      </c>
      <c r="S86" s="43" t="s">
        <v>3121</v>
      </c>
      <c r="T86" s="75" t="s">
        <v>3119</v>
      </c>
      <c r="U86" s="75" t="s">
        <v>3120</v>
      </c>
      <c r="V86" s="25" t="s">
        <v>3536</v>
      </c>
      <c r="W86" s="76" t="s">
        <v>555</v>
      </c>
      <c r="X86" s="77"/>
      <c r="Y86" s="77"/>
      <c r="Z86" s="77"/>
      <c r="AA86" s="77"/>
      <c r="AB86" s="77">
        <v>1</v>
      </c>
      <c r="AC86" s="77"/>
      <c r="AD86" s="77"/>
      <c r="AE86" s="77"/>
      <c r="AF86" s="77">
        <v>1</v>
      </c>
      <c r="AG86" s="77"/>
      <c r="AH86" s="77"/>
      <c r="AI86" s="77"/>
      <c r="AJ86" s="77"/>
      <c r="AK86" s="77"/>
      <c r="AL86" s="77"/>
      <c r="AM86" s="77"/>
      <c r="AN86" s="77">
        <v>1</v>
      </c>
      <c r="AO86" s="77">
        <v>1</v>
      </c>
      <c r="AP86" s="75"/>
      <c r="AQ86" s="25"/>
      <c r="AR86" s="76"/>
      <c r="AS86" s="27" t="s">
        <v>37</v>
      </c>
      <c r="AT86" s="27" t="s">
        <v>3136</v>
      </c>
      <c r="AU86" s="37" t="s">
        <v>3122</v>
      </c>
      <c r="AW86" s="27">
        <v>1</v>
      </c>
      <c r="AZ86" s="76"/>
      <c r="BB86" s="27">
        <v>1</v>
      </c>
      <c r="BE86" s="27">
        <v>1</v>
      </c>
      <c r="BH86" s="27">
        <v>1</v>
      </c>
      <c r="BN86" s="27">
        <v>1</v>
      </c>
      <c r="BS86" s="76"/>
      <c r="BT86" s="141">
        <v>5301</v>
      </c>
      <c r="BU86" s="141">
        <v>393</v>
      </c>
      <c r="BV86" s="141">
        <v>215</v>
      </c>
      <c r="BW86" s="141"/>
      <c r="BX86" s="141"/>
      <c r="BY86" s="141"/>
      <c r="BZ86" s="130"/>
      <c r="CA86" s="44">
        <v>43973</v>
      </c>
      <c r="CB86" s="44">
        <v>43922</v>
      </c>
      <c r="CC86" s="44">
        <v>43973</v>
      </c>
      <c r="XEW86" s="46"/>
    </row>
    <row r="87" spans="1:82 16377:16377" s="21" customFormat="1" ht="86" customHeight="1" x14ac:dyDescent="0.2">
      <c r="A87" s="4" t="s">
        <v>1303</v>
      </c>
      <c r="B87" s="9" t="s">
        <v>27</v>
      </c>
      <c r="C87" s="9" t="s">
        <v>2742</v>
      </c>
      <c r="D87" s="2">
        <v>1</v>
      </c>
      <c r="E87" s="2"/>
      <c r="F87" s="2"/>
      <c r="G87" s="25"/>
      <c r="H87" s="2">
        <v>1</v>
      </c>
      <c r="I87" s="2"/>
      <c r="J87" s="2"/>
      <c r="K87" s="2"/>
      <c r="L87" s="2"/>
      <c r="M87" s="9"/>
      <c r="N87" s="2">
        <v>28</v>
      </c>
      <c r="O87" s="2">
        <v>2</v>
      </c>
      <c r="P87" s="2">
        <v>11</v>
      </c>
      <c r="Q87" s="9"/>
      <c r="R87" s="9">
        <v>2000</v>
      </c>
      <c r="S87" s="23" t="s">
        <v>2050</v>
      </c>
      <c r="T87" s="25" t="s">
        <v>1341</v>
      </c>
      <c r="U87" s="25" t="s">
        <v>1530</v>
      </c>
      <c r="V87" s="25" t="s">
        <v>39</v>
      </c>
      <c r="W87" s="25" t="s">
        <v>2180</v>
      </c>
      <c r="X87" s="34">
        <v>1</v>
      </c>
      <c r="Y87" s="25">
        <v>1</v>
      </c>
      <c r="Z87" s="25">
        <v>1</v>
      </c>
      <c r="AA87" s="25">
        <v>1</v>
      </c>
      <c r="AB87" s="25"/>
      <c r="AC87" s="25"/>
      <c r="AD87" s="25">
        <v>1</v>
      </c>
      <c r="AE87" s="25">
        <v>1</v>
      </c>
      <c r="AF87" s="25"/>
      <c r="AG87" s="25"/>
      <c r="AH87" s="25">
        <v>1</v>
      </c>
      <c r="AI87" s="25"/>
      <c r="AJ87" s="25">
        <v>1</v>
      </c>
      <c r="AK87" s="25"/>
      <c r="AL87" s="25"/>
      <c r="AM87" s="25"/>
      <c r="AN87" s="25"/>
      <c r="AO87" s="25"/>
      <c r="AP87" s="25"/>
      <c r="AQ87" s="25"/>
      <c r="AR87" s="9"/>
      <c r="AS87" s="25" t="s">
        <v>37</v>
      </c>
      <c r="AT87" s="25" t="s">
        <v>4619</v>
      </c>
      <c r="AU87" s="86" t="s">
        <v>49</v>
      </c>
      <c r="AV87" s="2">
        <v>1</v>
      </c>
      <c r="AW87" s="2">
        <v>1</v>
      </c>
      <c r="AX87" s="2">
        <v>1</v>
      </c>
      <c r="AY87" s="2"/>
      <c r="AZ87" s="9"/>
      <c r="BA87" s="2"/>
      <c r="BB87" s="2"/>
      <c r="BC87" s="2"/>
      <c r="BD87" s="2"/>
      <c r="BE87" s="2">
        <v>1</v>
      </c>
      <c r="BF87" s="2">
        <v>1</v>
      </c>
      <c r="BG87" s="27"/>
      <c r="BH87" s="27"/>
      <c r="BI87" s="2">
        <v>1</v>
      </c>
      <c r="BJ87" s="2"/>
      <c r="BK87" s="2"/>
      <c r="BL87" s="2"/>
      <c r="BN87" s="2"/>
      <c r="BO87" s="2">
        <v>1</v>
      </c>
      <c r="BP87" s="2"/>
      <c r="BQ87" s="2"/>
      <c r="BR87" s="2"/>
      <c r="BS87" s="9"/>
      <c r="BT87" s="142">
        <v>5771</v>
      </c>
      <c r="BU87" s="142">
        <v>7028</v>
      </c>
      <c r="BV87" s="142">
        <v>1189</v>
      </c>
      <c r="BW87" s="142"/>
      <c r="BX87" s="142"/>
      <c r="BY87" s="142"/>
      <c r="BZ87" s="131">
        <v>11891</v>
      </c>
      <c r="CA87" s="17">
        <v>43872</v>
      </c>
      <c r="CB87" s="17">
        <v>43871</v>
      </c>
      <c r="CC87" s="17">
        <v>43872</v>
      </c>
    </row>
    <row r="88" spans="1:82 16377:16377" s="2" customFormat="1" ht="86" customHeight="1" x14ac:dyDescent="0.2">
      <c r="A88" s="5" t="s">
        <v>1601</v>
      </c>
      <c r="B88" s="9" t="s">
        <v>29</v>
      </c>
      <c r="C88" s="9" t="s">
        <v>1898</v>
      </c>
      <c r="D88" s="2">
        <v>1</v>
      </c>
      <c r="G88" s="25"/>
      <c r="H88" s="2">
        <v>1</v>
      </c>
      <c r="M88" s="9"/>
      <c r="N88" s="2">
        <v>36</v>
      </c>
      <c r="O88" s="2">
        <v>2</v>
      </c>
      <c r="P88" s="2">
        <v>19</v>
      </c>
      <c r="Q88" s="9"/>
      <c r="R88" s="9">
        <v>1967</v>
      </c>
      <c r="S88" s="23" t="s">
        <v>114</v>
      </c>
      <c r="T88" s="2" t="s">
        <v>1899</v>
      </c>
      <c r="U88" s="25" t="s">
        <v>39</v>
      </c>
      <c r="V88" s="25" t="s">
        <v>1938</v>
      </c>
      <c r="W88" s="9" t="s">
        <v>2194</v>
      </c>
      <c r="X88" s="25">
        <v>1</v>
      </c>
      <c r="Y88" s="25">
        <v>1</v>
      </c>
      <c r="Z88" s="25">
        <v>1</v>
      </c>
      <c r="AA88" s="25">
        <v>1</v>
      </c>
      <c r="AB88" s="25">
        <v>1</v>
      </c>
      <c r="AC88" s="25">
        <v>1</v>
      </c>
      <c r="AD88" s="25"/>
      <c r="AE88" s="25"/>
      <c r="AF88" s="25"/>
      <c r="AG88" s="25">
        <v>1</v>
      </c>
      <c r="AH88" s="25">
        <v>1</v>
      </c>
      <c r="AI88" s="25">
        <v>1</v>
      </c>
      <c r="AJ88" s="25">
        <v>1</v>
      </c>
      <c r="AK88" s="25"/>
      <c r="AL88" s="25">
        <v>1</v>
      </c>
      <c r="AM88" s="25"/>
      <c r="AN88" s="25"/>
      <c r="AO88" s="25"/>
      <c r="AP88" s="25"/>
      <c r="AR88" s="9"/>
      <c r="AS88" s="25" t="s">
        <v>37</v>
      </c>
      <c r="AT88" s="25" t="s">
        <v>3759</v>
      </c>
      <c r="AU88" s="37" t="s">
        <v>3758</v>
      </c>
      <c r="AV88" s="2">
        <v>1</v>
      </c>
      <c r="AW88" s="2">
        <v>1</v>
      </c>
      <c r="AX88" s="2">
        <v>1</v>
      </c>
      <c r="AZ88" s="9">
        <v>1</v>
      </c>
      <c r="BA88" s="2">
        <v>1</v>
      </c>
      <c r="BB88" s="2">
        <v>1</v>
      </c>
      <c r="BD88" s="2">
        <v>1</v>
      </c>
      <c r="BE88" s="2">
        <v>1</v>
      </c>
      <c r="BF88" s="2">
        <v>1</v>
      </c>
      <c r="BG88" s="27"/>
      <c r="BH88" s="27">
        <v>1</v>
      </c>
      <c r="BI88" s="2">
        <v>1</v>
      </c>
      <c r="BJ88" s="2">
        <v>1</v>
      </c>
      <c r="BL88" s="2">
        <v>1</v>
      </c>
      <c r="BN88" s="27">
        <v>1</v>
      </c>
      <c r="BO88" s="27">
        <v>1</v>
      </c>
      <c r="BP88" s="2">
        <v>1</v>
      </c>
      <c r="BQ88" s="2">
        <v>1</v>
      </c>
      <c r="BR88" s="2">
        <v>1</v>
      </c>
      <c r="BS88" s="9">
        <v>1</v>
      </c>
      <c r="BT88" s="142">
        <v>10865</v>
      </c>
      <c r="BU88" s="142">
        <v>5216</v>
      </c>
      <c r="BV88" s="142">
        <v>1005</v>
      </c>
      <c r="BW88" s="142">
        <v>1290</v>
      </c>
      <c r="BX88" s="142"/>
      <c r="BY88" s="142"/>
      <c r="BZ88" s="131">
        <v>11285</v>
      </c>
      <c r="CA88" s="17">
        <v>43882</v>
      </c>
      <c r="CB88" s="12">
        <v>43873</v>
      </c>
      <c r="CC88" s="12">
        <v>43882</v>
      </c>
      <c r="XEW88" s="32"/>
    </row>
    <row r="89" spans="1:82 16377:16377" s="27" customFormat="1" ht="86" customHeight="1" x14ac:dyDescent="0.2">
      <c r="A89" s="5" t="s">
        <v>2975</v>
      </c>
      <c r="B89" s="37" t="s">
        <v>3110</v>
      </c>
      <c r="C89" s="37" t="s">
        <v>3111</v>
      </c>
      <c r="D89" s="27">
        <v>1</v>
      </c>
      <c r="G89" s="38"/>
      <c r="H89" s="27">
        <v>1</v>
      </c>
      <c r="M89" s="76"/>
      <c r="N89" s="27">
        <v>10</v>
      </c>
      <c r="O89" s="27">
        <v>1</v>
      </c>
      <c r="P89" s="27">
        <v>5</v>
      </c>
      <c r="Q89" s="76"/>
      <c r="R89" s="37">
        <v>1998</v>
      </c>
      <c r="S89" s="43" t="s">
        <v>2445</v>
      </c>
      <c r="T89" s="75" t="s">
        <v>3112</v>
      </c>
      <c r="U89" s="75" t="s">
        <v>3109</v>
      </c>
      <c r="V89" s="25" t="s">
        <v>39</v>
      </c>
      <c r="W89" s="76" t="s">
        <v>3113</v>
      </c>
      <c r="X89" s="77"/>
      <c r="Y89" s="77"/>
      <c r="Z89" s="77">
        <v>1</v>
      </c>
      <c r="AA89" s="77"/>
      <c r="AB89" s="77"/>
      <c r="AC89" s="77"/>
      <c r="AD89" s="77"/>
      <c r="AE89" s="77"/>
      <c r="AF89" s="77"/>
      <c r="AG89" s="77">
        <v>1</v>
      </c>
      <c r="AH89" s="77"/>
      <c r="AI89" s="77"/>
      <c r="AJ89" s="77"/>
      <c r="AK89" s="77"/>
      <c r="AL89" s="77"/>
      <c r="AM89" s="77"/>
      <c r="AN89" s="77"/>
      <c r="AO89" s="77"/>
      <c r="AP89" s="75"/>
      <c r="AQ89" s="25"/>
      <c r="AR89" s="76"/>
      <c r="AS89" s="27" t="s">
        <v>37</v>
      </c>
      <c r="AT89" s="27" t="s">
        <v>49</v>
      </c>
      <c r="AU89" s="37" t="s">
        <v>3777</v>
      </c>
      <c r="AW89" s="27">
        <v>1</v>
      </c>
      <c r="AX89" s="27">
        <v>1</v>
      </c>
      <c r="AY89" s="27">
        <v>1</v>
      </c>
      <c r="AZ89" s="76">
        <v>1</v>
      </c>
      <c r="BD89" s="27">
        <v>1</v>
      </c>
      <c r="BE89" s="27">
        <v>1</v>
      </c>
      <c r="BF89" s="27">
        <v>1</v>
      </c>
      <c r="BG89" s="27">
        <v>1</v>
      </c>
      <c r="BH89" s="27">
        <v>1</v>
      </c>
      <c r="BI89" s="27">
        <v>1</v>
      </c>
      <c r="BL89" s="27">
        <v>1</v>
      </c>
      <c r="BP89" s="27">
        <v>1</v>
      </c>
      <c r="BR89" s="27">
        <v>1</v>
      </c>
      <c r="BS89" s="76"/>
      <c r="BT89" s="141">
        <v>9009</v>
      </c>
      <c r="BU89" s="141">
        <v>4719</v>
      </c>
      <c r="BV89" s="141">
        <v>672</v>
      </c>
      <c r="BW89" s="141">
        <v>55</v>
      </c>
      <c r="BX89" s="141"/>
      <c r="BY89" s="141"/>
      <c r="BZ89" s="130">
        <v>76601</v>
      </c>
      <c r="CA89" s="44">
        <v>43960</v>
      </c>
      <c r="CB89" s="44">
        <v>43927</v>
      </c>
      <c r="CC89" s="44">
        <v>43960</v>
      </c>
      <c r="XEW89" s="46"/>
    </row>
    <row r="90" spans="1:82 16377:16377" s="27" customFormat="1" ht="86" customHeight="1" x14ac:dyDescent="0.2">
      <c r="A90" s="5" t="s">
        <v>62</v>
      </c>
      <c r="B90" s="37" t="s">
        <v>27</v>
      </c>
      <c r="C90" s="37" t="s">
        <v>2849</v>
      </c>
      <c r="D90" s="27">
        <v>1</v>
      </c>
      <c r="G90" s="38">
        <v>1</v>
      </c>
      <c r="H90" s="27">
        <v>1</v>
      </c>
      <c r="M90" s="76"/>
      <c r="N90" s="27">
        <v>24</v>
      </c>
      <c r="O90" s="27">
        <v>1</v>
      </c>
      <c r="P90" s="27">
        <v>5</v>
      </c>
      <c r="Q90" s="76">
        <v>7</v>
      </c>
      <c r="R90" s="37">
        <v>1974</v>
      </c>
      <c r="S90" s="43" t="s">
        <v>2858</v>
      </c>
      <c r="T90" s="75" t="s">
        <v>2857</v>
      </c>
      <c r="U90" s="77" t="s">
        <v>39</v>
      </c>
      <c r="V90" s="25" t="s">
        <v>3534</v>
      </c>
      <c r="W90" s="76" t="s">
        <v>3134</v>
      </c>
      <c r="X90" s="77"/>
      <c r="Y90" s="77">
        <v>1</v>
      </c>
      <c r="Z90" s="77">
        <v>1</v>
      </c>
      <c r="AA90" s="77">
        <v>1</v>
      </c>
      <c r="AB90" s="77"/>
      <c r="AC90" s="77">
        <v>1</v>
      </c>
      <c r="AD90" s="77">
        <v>1</v>
      </c>
      <c r="AE90" s="77"/>
      <c r="AF90" s="77">
        <v>1</v>
      </c>
      <c r="AG90" s="77">
        <v>1</v>
      </c>
      <c r="AH90" s="77">
        <v>1</v>
      </c>
      <c r="AI90" s="77">
        <v>1</v>
      </c>
      <c r="AJ90" s="77">
        <v>1</v>
      </c>
      <c r="AK90" s="77"/>
      <c r="AL90" s="77"/>
      <c r="AM90" s="77"/>
      <c r="AN90" s="77"/>
      <c r="AO90" s="77">
        <v>1</v>
      </c>
      <c r="AP90" s="77"/>
      <c r="AQ90" s="25"/>
      <c r="AR90" s="76"/>
      <c r="AS90" s="27" t="s">
        <v>37</v>
      </c>
      <c r="AT90" s="38" t="s">
        <v>49</v>
      </c>
      <c r="AU90" s="37" t="s">
        <v>3079</v>
      </c>
      <c r="AW90" s="27">
        <v>1</v>
      </c>
      <c r="AX90" s="27">
        <v>1</v>
      </c>
      <c r="AZ90" s="76"/>
      <c r="BA90" s="27">
        <v>1</v>
      </c>
      <c r="BB90" s="27">
        <v>1</v>
      </c>
      <c r="BD90" s="27">
        <v>1</v>
      </c>
      <c r="BE90" s="27">
        <v>1</v>
      </c>
      <c r="BF90" s="27">
        <v>1</v>
      </c>
      <c r="BH90" s="27">
        <v>1</v>
      </c>
      <c r="BI90" s="27">
        <v>1</v>
      </c>
      <c r="BL90" s="27">
        <v>1</v>
      </c>
      <c r="BN90" s="27">
        <v>1</v>
      </c>
      <c r="BP90" s="27">
        <v>1</v>
      </c>
      <c r="BR90" s="27">
        <v>1</v>
      </c>
      <c r="BS90" s="76"/>
      <c r="BT90" s="141">
        <v>8965</v>
      </c>
      <c r="BU90" s="141">
        <v>18000</v>
      </c>
      <c r="BV90" s="141">
        <v>1600</v>
      </c>
      <c r="BW90" s="141">
        <v>415</v>
      </c>
      <c r="BX90" s="141"/>
      <c r="BY90" s="141"/>
      <c r="BZ90" s="130">
        <v>19111</v>
      </c>
      <c r="CA90" s="44">
        <v>43920</v>
      </c>
      <c r="CB90" s="44">
        <v>43838</v>
      </c>
      <c r="CC90" s="44">
        <v>43920</v>
      </c>
      <c r="XEW90" s="46"/>
    </row>
    <row r="91" spans="1:82 16377:16377" s="2" customFormat="1" ht="86" customHeight="1" x14ac:dyDescent="0.2">
      <c r="A91" s="4" t="s">
        <v>593</v>
      </c>
      <c r="B91" s="9" t="s">
        <v>587</v>
      </c>
      <c r="C91" s="9" t="s">
        <v>588</v>
      </c>
      <c r="D91" s="2">
        <v>1</v>
      </c>
      <c r="E91" s="2">
        <v>1</v>
      </c>
      <c r="F91" s="2">
        <v>1</v>
      </c>
      <c r="G91" s="25">
        <v>1</v>
      </c>
      <c r="H91" s="2">
        <v>1</v>
      </c>
      <c r="M91" s="9"/>
      <c r="N91" s="2">
        <v>20</v>
      </c>
      <c r="O91" s="2">
        <v>3</v>
      </c>
      <c r="P91" s="2">
        <v>9</v>
      </c>
      <c r="Q91" s="9"/>
      <c r="R91" s="9" t="s">
        <v>589</v>
      </c>
      <c r="S91" s="23" t="s">
        <v>594</v>
      </c>
      <c r="T91" s="25" t="s">
        <v>590</v>
      </c>
      <c r="U91" s="25" t="s">
        <v>39</v>
      </c>
      <c r="V91" s="25" t="s">
        <v>3512</v>
      </c>
      <c r="W91" s="25" t="s">
        <v>2175</v>
      </c>
      <c r="X91" s="34">
        <v>1</v>
      </c>
      <c r="Y91" s="25"/>
      <c r="Z91" s="25">
        <v>1</v>
      </c>
      <c r="AA91" s="25">
        <v>1</v>
      </c>
      <c r="AB91" s="25"/>
      <c r="AC91" s="25">
        <v>1</v>
      </c>
      <c r="AD91" s="25">
        <v>1</v>
      </c>
      <c r="AE91" s="25">
        <v>1</v>
      </c>
      <c r="AF91" s="25">
        <v>1</v>
      </c>
      <c r="AG91" s="25">
        <v>1</v>
      </c>
      <c r="AH91" s="25"/>
      <c r="AI91" s="25"/>
      <c r="AJ91" s="25"/>
      <c r="AK91" s="25"/>
      <c r="AL91" s="25"/>
      <c r="AM91" s="25"/>
      <c r="AN91" s="25"/>
      <c r="AO91" s="25"/>
      <c r="AP91" s="25"/>
      <c r="AQ91" s="25"/>
      <c r="AR91" s="9"/>
      <c r="AS91" s="25" t="s">
        <v>37</v>
      </c>
      <c r="AT91" s="25" t="s">
        <v>2214</v>
      </c>
      <c r="AU91" s="9" t="s">
        <v>2215</v>
      </c>
      <c r="AV91" s="2">
        <v>1</v>
      </c>
      <c r="AW91" s="2">
        <v>1</v>
      </c>
      <c r="AX91" s="2">
        <v>1</v>
      </c>
      <c r="AZ91" s="9">
        <v>1</v>
      </c>
      <c r="BA91" s="2">
        <v>1</v>
      </c>
      <c r="BB91" s="2">
        <v>1</v>
      </c>
      <c r="BC91" s="2">
        <v>1</v>
      </c>
      <c r="BD91" s="2">
        <v>1</v>
      </c>
      <c r="BE91" s="2">
        <v>1</v>
      </c>
      <c r="BF91" s="2">
        <v>1</v>
      </c>
      <c r="BG91" s="27">
        <v>1</v>
      </c>
      <c r="BH91" s="27">
        <v>1</v>
      </c>
      <c r="BI91" s="2">
        <v>1</v>
      </c>
      <c r="BL91" s="2">
        <v>1</v>
      </c>
      <c r="BN91" s="2">
        <v>1</v>
      </c>
      <c r="BP91" s="2">
        <v>1</v>
      </c>
      <c r="BS91" s="9"/>
      <c r="BT91" s="142">
        <v>5019</v>
      </c>
      <c r="BU91" s="142">
        <v>597</v>
      </c>
      <c r="BV91" s="142"/>
      <c r="BW91" s="142"/>
      <c r="BX91" s="142"/>
      <c r="BY91" s="142">
        <v>162</v>
      </c>
      <c r="BZ91" s="131">
        <v>52702</v>
      </c>
      <c r="CA91" s="12">
        <v>43857</v>
      </c>
      <c r="CB91" s="12">
        <v>43857</v>
      </c>
      <c r="CC91" s="28">
        <v>44083</v>
      </c>
    </row>
    <row r="92" spans="1:82 16377:16377" s="67" customFormat="1" ht="86" customHeight="1" x14ac:dyDescent="0.2">
      <c r="A92" s="4" t="s">
        <v>3082</v>
      </c>
      <c r="B92" s="68" t="s">
        <v>4587</v>
      </c>
      <c r="C92" s="68" t="s">
        <v>49</v>
      </c>
      <c r="D92" s="67">
        <v>1</v>
      </c>
      <c r="E92" s="67">
        <v>1</v>
      </c>
      <c r="G92" s="38"/>
      <c r="H92" s="67">
        <v>1</v>
      </c>
      <c r="M92" s="76"/>
      <c r="Q92" s="76"/>
      <c r="R92" s="68">
        <v>2014</v>
      </c>
      <c r="S92" s="43" t="s">
        <v>111</v>
      </c>
      <c r="T92" s="75" t="s">
        <v>3350</v>
      </c>
      <c r="U92" s="75" t="s">
        <v>39</v>
      </c>
      <c r="V92" s="25" t="s">
        <v>3538</v>
      </c>
      <c r="W92" s="76" t="s">
        <v>3352</v>
      </c>
      <c r="X92" s="77"/>
      <c r="Y92" s="77"/>
      <c r="Z92" s="77">
        <v>1</v>
      </c>
      <c r="AA92" s="77"/>
      <c r="AB92" s="77"/>
      <c r="AC92" s="77"/>
      <c r="AD92" s="77">
        <v>1</v>
      </c>
      <c r="AE92" s="77"/>
      <c r="AF92" s="77">
        <v>1</v>
      </c>
      <c r="AG92" s="77"/>
      <c r="AH92" s="77"/>
      <c r="AI92" s="77"/>
      <c r="AJ92" s="77"/>
      <c r="AK92" s="77"/>
      <c r="AL92" s="77"/>
      <c r="AM92" s="77"/>
      <c r="AN92" s="77"/>
      <c r="AO92" s="77"/>
      <c r="AP92" s="75"/>
      <c r="AQ92" s="25"/>
      <c r="AR92" s="76"/>
      <c r="AS92" s="67" t="s">
        <v>37</v>
      </c>
      <c r="AT92" s="67" t="s">
        <v>49</v>
      </c>
      <c r="AU92" s="76" t="s">
        <v>49</v>
      </c>
      <c r="AW92" s="67">
        <v>1</v>
      </c>
      <c r="AX92" s="67">
        <v>1</v>
      </c>
      <c r="AZ92" s="76"/>
      <c r="BB92" s="67">
        <v>1</v>
      </c>
      <c r="BE92" s="67">
        <v>1</v>
      </c>
      <c r="BF92" s="67">
        <v>1</v>
      </c>
      <c r="BI92" s="67">
        <v>1</v>
      </c>
      <c r="BM92" s="67">
        <v>1</v>
      </c>
      <c r="BN92" s="67">
        <v>1</v>
      </c>
      <c r="BR92" s="67">
        <v>1</v>
      </c>
      <c r="BS92" s="76"/>
      <c r="BT92" s="141">
        <v>4332</v>
      </c>
      <c r="BU92" s="141">
        <v>298</v>
      </c>
      <c r="BV92" s="141">
        <v>1214</v>
      </c>
      <c r="BW92" s="141"/>
      <c r="BX92" s="141"/>
      <c r="BY92" s="141"/>
      <c r="BZ92" s="130">
        <v>10</v>
      </c>
      <c r="CA92" s="44">
        <v>43975</v>
      </c>
      <c r="CB92" s="44">
        <v>37012</v>
      </c>
      <c r="CC92" s="44">
        <v>43975</v>
      </c>
      <c r="XEW92" s="46"/>
    </row>
    <row r="93" spans="1:82 16377:16377" s="2" customFormat="1" ht="86" customHeight="1" x14ac:dyDescent="0.2">
      <c r="A93" s="4" t="s">
        <v>214</v>
      </c>
      <c r="B93" s="9" t="s">
        <v>27</v>
      </c>
      <c r="C93" s="9" t="s">
        <v>215</v>
      </c>
      <c r="D93" s="2">
        <v>1</v>
      </c>
      <c r="G93" s="25"/>
      <c r="H93" s="2">
        <v>1</v>
      </c>
      <c r="M93" s="9"/>
      <c r="N93" s="2">
        <v>21</v>
      </c>
      <c r="O93" s="2">
        <v>5</v>
      </c>
      <c r="P93" s="2">
        <v>7</v>
      </c>
      <c r="Q93" s="9"/>
      <c r="R93" s="9">
        <v>1980</v>
      </c>
      <c r="S93" s="23" t="s">
        <v>1807</v>
      </c>
      <c r="T93" s="25" t="s">
        <v>219</v>
      </c>
      <c r="U93" s="33" t="s">
        <v>3511</v>
      </c>
      <c r="V93" s="25" t="s">
        <v>3510</v>
      </c>
      <c r="W93" s="25" t="s">
        <v>4616</v>
      </c>
      <c r="X93" s="34">
        <v>1</v>
      </c>
      <c r="Y93" s="25">
        <v>1</v>
      </c>
      <c r="Z93" s="25">
        <v>1</v>
      </c>
      <c r="AA93" s="25">
        <v>1</v>
      </c>
      <c r="AB93" s="25">
        <v>1</v>
      </c>
      <c r="AC93" s="25"/>
      <c r="AD93" s="25"/>
      <c r="AE93" s="25"/>
      <c r="AF93" s="25">
        <v>1</v>
      </c>
      <c r="AG93" s="25"/>
      <c r="AH93" s="25">
        <v>1</v>
      </c>
      <c r="AI93" s="25">
        <v>1</v>
      </c>
      <c r="AJ93" s="25"/>
      <c r="AK93" s="25"/>
      <c r="AL93" s="25"/>
      <c r="AM93" s="25"/>
      <c r="AN93" s="25"/>
      <c r="AO93" s="25"/>
      <c r="AP93" s="25"/>
      <c r="AQ93" s="25"/>
      <c r="AR93" s="9"/>
      <c r="AS93" s="25" t="s">
        <v>37</v>
      </c>
      <c r="AT93" s="25" t="s">
        <v>49</v>
      </c>
      <c r="AU93" s="9" t="s">
        <v>3735</v>
      </c>
      <c r="AW93" s="2">
        <v>1</v>
      </c>
      <c r="AX93" s="2">
        <v>1</v>
      </c>
      <c r="AZ93" s="9"/>
      <c r="BD93" s="2">
        <v>1</v>
      </c>
      <c r="BE93" s="2">
        <v>1</v>
      </c>
      <c r="BF93" s="2">
        <v>1</v>
      </c>
      <c r="BG93" s="27"/>
      <c r="BH93" s="27">
        <v>1</v>
      </c>
      <c r="BI93" s="2">
        <v>1</v>
      </c>
      <c r="BL93" s="2">
        <v>1</v>
      </c>
      <c r="BM93" s="2">
        <v>1</v>
      </c>
      <c r="BN93" s="2">
        <v>1</v>
      </c>
      <c r="BP93" s="2">
        <v>1</v>
      </c>
      <c r="BQ93" s="2">
        <v>1</v>
      </c>
      <c r="BR93" s="2">
        <v>1</v>
      </c>
      <c r="BS93" s="9">
        <v>1</v>
      </c>
      <c r="BT93" s="142">
        <v>13451</v>
      </c>
      <c r="BU93" s="142">
        <v>12800</v>
      </c>
      <c r="BV93" s="142">
        <v>3616</v>
      </c>
      <c r="BW93" s="142"/>
      <c r="BX93" s="142"/>
      <c r="BY93" s="142"/>
      <c r="BZ93" s="131">
        <v>28271</v>
      </c>
      <c r="CA93" s="12">
        <v>43846</v>
      </c>
      <c r="CB93" s="12">
        <v>43846</v>
      </c>
      <c r="CC93" s="28">
        <v>44083</v>
      </c>
    </row>
    <row r="94" spans="1:82 16377:16377" s="21" customFormat="1" ht="86" customHeight="1" x14ac:dyDescent="0.2">
      <c r="A94" s="4" t="s">
        <v>647</v>
      </c>
      <c r="B94" s="9" t="s">
        <v>25</v>
      </c>
      <c r="C94" s="9" t="s">
        <v>646</v>
      </c>
      <c r="D94" s="2">
        <v>1</v>
      </c>
      <c r="E94" s="2">
        <v>1</v>
      </c>
      <c r="F94" s="2"/>
      <c r="G94" s="25"/>
      <c r="H94" s="2">
        <v>1</v>
      </c>
      <c r="I94" s="2"/>
      <c r="J94" s="2"/>
      <c r="K94" s="2"/>
      <c r="L94" s="2"/>
      <c r="M94" s="9"/>
      <c r="N94" s="2">
        <v>6</v>
      </c>
      <c r="O94" s="2"/>
      <c r="P94" s="2">
        <v>8</v>
      </c>
      <c r="Q94" s="9">
        <v>11</v>
      </c>
      <c r="R94" s="9">
        <v>1995</v>
      </c>
      <c r="S94" s="23" t="s">
        <v>111</v>
      </c>
      <c r="T94" s="25" t="s">
        <v>652</v>
      </c>
      <c r="U94" s="25" t="s">
        <v>2157</v>
      </c>
      <c r="V94" s="25" t="s">
        <v>3517</v>
      </c>
      <c r="W94" s="25" t="s">
        <v>4581</v>
      </c>
      <c r="X94" s="34">
        <v>1</v>
      </c>
      <c r="Y94" s="25"/>
      <c r="Z94" s="25">
        <v>1</v>
      </c>
      <c r="AA94" s="25"/>
      <c r="AB94" s="25"/>
      <c r="AC94" s="25"/>
      <c r="AD94" s="25">
        <v>1</v>
      </c>
      <c r="AE94" s="25">
        <v>1</v>
      </c>
      <c r="AF94" s="25"/>
      <c r="AG94" s="25"/>
      <c r="AH94" s="25"/>
      <c r="AI94" s="25"/>
      <c r="AJ94" s="25"/>
      <c r="AK94" s="25">
        <v>1</v>
      </c>
      <c r="AL94" s="25"/>
      <c r="AM94" s="25"/>
      <c r="AN94" s="25"/>
      <c r="AO94" s="25"/>
      <c r="AP94" s="25"/>
      <c r="AQ94" s="25"/>
      <c r="AR94" s="9"/>
      <c r="AS94" s="25" t="s">
        <v>37</v>
      </c>
      <c r="AT94" s="25" t="s">
        <v>211</v>
      </c>
      <c r="AU94" s="9" t="s">
        <v>3739</v>
      </c>
      <c r="AV94" s="2">
        <v>1</v>
      </c>
      <c r="AW94" s="2">
        <v>1</v>
      </c>
      <c r="AX94" s="2">
        <v>1</v>
      </c>
      <c r="AY94" s="2"/>
      <c r="AZ94" s="9">
        <v>1</v>
      </c>
      <c r="BA94" s="2"/>
      <c r="BB94" s="2"/>
      <c r="BC94" s="2"/>
      <c r="BD94" s="2"/>
      <c r="BE94" s="2"/>
      <c r="BF94" s="2">
        <v>1</v>
      </c>
      <c r="BG94" s="27">
        <v>1</v>
      </c>
      <c r="BH94" s="27">
        <v>1</v>
      </c>
      <c r="BI94" s="2"/>
      <c r="BJ94" s="2">
        <v>1</v>
      </c>
      <c r="BK94" s="2">
        <v>1</v>
      </c>
      <c r="BL94" s="2"/>
      <c r="BM94" s="2"/>
      <c r="BN94" s="27"/>
      <c r="BO94" s="27"/>
      <c r="BP94" s="2">
        <v>1</v>
      </c>
      <c r="BQ94" s="2"/>
      <c r="BR94" s="2"/>
      <c r="BS94" s="9"/>
      <c r="BT94" s="142">
        <v>1101</v>
      </c>
      <c r="BU94" s="142"/>
      <c r="BV94" s="142"/>
      <c r="BW94" s="142"/>
      <c r="BX94" s="142"/>
      <c r="BY94" s="142"/>
      <c r="BZ94" s="131">
        <v>100</v>
      </c>
      <c r="CA94" s="17">
        <v>43859</v>
      </c>
      <c r="CB94" s="17">
        <v>43857</v>
      </c>
      <c r="CC94" s="28">
        <v>44083</v>
      </c>
      <c r="CD94" s="170" t="s">
        <v>4582</v>
      </c>
    </row>
    <row r="95" spans="1:82 16377:16377" s="25" customFormat="1" ht="18" thickBot="1" x14ac:dyDescent="0.25">
      <c r="A95" s="29" t="s">
        <v>210</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33"/>
      <c r="BU95" s="133"/>
      <c r="BV95" s="133"/>
      <c r="BW95" s="133"/>
      <c r="BX95" s="133"/>
      <c r="BY95" s="133"/>
      <c r="BZ95" s="133"/>
      <c r="CA95" s="15"/>
      <c r="CB95" s="15"/>
      <c r="CC95" s="14"/>
      <c r="CD95" s="34"/>
    </row>
    <row r="96" spans="1:82 16377:16377" s="2" customFormat="1" ht="85" customHeight="1" x14ac:dyDescent="0.2">
      <c r="A96" s="4" t="s">
        <v>1618</v>
      </c>
      <c r="B96" s="9" t="s">
        <v>620</v>
      </c>
      <c r="C96" s="9" t="s">
        <v>49</v>
      </c>
      <c r="E96" s="2">
        <v>1</v>
      </c>
      <c r="G96" s="25"/>
      <c r="H96" s="2">
        <v>1</v>
      </c>
      <c r="M96" s="9"/>
      <c r="O96" s="2">
        <v>2</v>
      </c>
      <c r="Q96" s="9"/>
      <c r="R96" s="9">
        <v>2012</v>
      </c>
      <c r="S96" s="23" t="s">
        <v>111</v>
      </c>
      <c r="T96" s="25" t="s">
        <v>1676</v>
      </c>
      <c r="U96" s="25" t="s">
        <v>1677</v>
      </c>
      <c r="V96" s="25" t="s">
        <v>3550</v>
      </c>
      <c r="W96" s="9" t="s">
        <v>1678</v>
      </c>
      <c r="X96" s="25">
        <v>1</v>
      </c>
      <c r="Y96" s="25">
        <v>1</v>
      </c>
      <c r="Z96" s="25"/>
      <c r="AA96" s="25">
        <v>1</v>
      </c>
      <c r="AB96" s="25"/>
      <c r="AC96" s="25">
        <v>1</v>
      </c>
      <c r="AD96" s="25"/>
      <c r="AE96" s="25"/>
      <c r="AF96" s="25"/>
      <c r="AG96" s="25">
        <v>1</v>
      </c>
      <c r="AH96" s="25"/>
      <c r="AI96" s="25"/>
      <c r="AJ96" s="25"/>
      <c r="AK96" s="25">
        <v>1</v>
      </c>
      <c r="AL96" s="25">
        <v>1</v>
      </c>
      <c r="AM96" s="25"/>
      <c r="AN96" s="25"/>
      <c r="AO96" s="25"/>
      <c r="AP96" s="25"/>
      <c r="AQ96" s="25"/>
      <c r="AR96" s="9"/>
      <c r="AS96" s="34" t="s">
        <v>1152</v>
      </c>
      <c r="AT96" s="25" t="s">
        <v>49</v>
      </c>
      <c r="AU96" s="9" t="s">
        <v>3794</v>
      </c>
      <c r="AV96" s="2">
        <v>1</v>
      </c>
      <c r="AZ96" s="9"/>
      <c r="BB96" s="2">
        <v>1</v>
      </c>
      <c r="BE96" s="2">
        <v>1</v>
      </c>
      <c r="BF96" s="2">
        <v>1</v>
      </c>
      <c r="BG96" s="27">
        <v>1</v>
      </c>
      <c r="BH96" s="27"/>
      <c r="BJ96" s="2">
        <v>1</v>
      </c>
      <c r="BK96" s="2">
        <v>1</v>
      </c>
      <c r="BS96" s="9">
        <v>1</v>
      </c>
      <c r="BT96" s="142">
        <v>71</v>
      </c>
      <c r="BU96" s="142">
        <v>34</v>
      </c>
      <c r="BV96" s="142"/>
      <c r="BW96" s="142"/>
      <c r="BX96" s="142"/>
      <c r="BY96" s="142"/>
      <c r="BZ96" s="131">
        <v>75</v>
      </c>
      <c r="CA96" s="12">
        <v>43879</v>
      </c>
      <c r="CB96" s="12">
        <v>43878</v>
      </c>
      <c r="CC96" s="12">
        <v>43879</v>
      </c>
    </row>
    <row r="97" spans="1:81 16377:16377" s="2" customFormat="1" ht="85" customHeight="1" x14ac:dyDescent="0.2">
      <c r="A97" s="5" t="s">
        <v>2368</v>
      </c>
      <c r="B97" s="9" t="s">
        <v>1626</v>
      </c>
      <c r="C97" s="9" t="s">
        <v>2369</v>
      </c>
      <c r="E97" s="2">
        <v>1</v>
      </c>
      <c r="G97" s="25"/>
      <c r="H97" s="2">
        <v>1</v>
      </c>
      <c r="M97" s="9"/>
      <c r="P97" s="3">
        <v>8</v>
      </c>
      <c r="Q97" s="9"/>
      <c r="R97" s="9">
        <v>2000</v>
      </c>
      <c r="S97" s="23" t="s">
        <v>2370</v>
      </c>
      <c r="T97" s="2" t="s">
        <v>2382</v>
      </c>
      <c r="U97" s="25" t="s">
        <v>39</v>
      </c>
      <c r="V97" s="25" t="s">
        <v>2383</v>
      </c>
      <c r="W97" s="9" t="s">
        <v>2371</v>
      </c>
      <c r="X97" s="25">
        <v>1</v>
      </c>
      <c r="Y97" s="25">
        <v>1</v>
      </c>
      <c r="Z97" s="25">
        <v>1</v>
      </c>
      <c r="AA97" s="25"/>
      <c r="AB97" s="25"/>
      <c r="AC97" s="25"/>
      <c r="AD97" s="25">
        <v>1</v>
      </c>
      <c r="AE97" s="25"/>
      <c r="AF97" s="25"/>
      <c r="AG97" s="25"/>
      <c r="AH97" s="25"/>
      <c r="AI97" s="25"/>
      <c r="AJ97" s="25">
        <v>1</v>
      </c>
      <c r="AK97" s="25"/>
      <c r="AL97" s="25"/>
      <c r="AM97" s="25"/>
      <c r="AN97" s="25"/>
      <c r="AO97" s="25"/>
      <c r="AP97" s="25"/>
      <c r="AQ97" s="25"/>
      <c r="AR97" s="9"/>
      <c r="AS97" s="34" t="s">
        <v>37</v>
      </c>
      <c r="AT97" s="27" t="s">
        <v>3077</v>
      </c>
      <c r="AU97" s="9" t="s">
        <v>49</v>
      </c>
      <c r="AV97" s="2">
        <v>1</v>
      </c>
      <c r="AZ97" s="9"/>
      <c r="BA97" s="2">
        <v>1</v>
      </c>
      <c r="BD97" s="2">
        <v>1</v>
      </c>
      <c r="BE97" s="2">
        <v>1</v>
      </c>
      <c r="BG97" s="27">
        <v>1</v>
      </c>
      <c r="BH97" s="27"/>
      <c r="BS97" s="9"/>
      <c r="BT97" s="142">
        <v>127</v>
      </c>
      <c r="BU97" s="142"/>
      <c r="BV97" s="142"/>
      <c r="BW97" s="142"/>
      <c r="BX97" s="142"/>
      <c r="BY97" s="142"/>
      <c r="BZ97" s="131"/>
      <c r="CA97" s="12">
        <v>43907</v>
      </c>
      <c r="CB97" s="12">
        <v>43889</v>
      </c>
      <c r="CC97" s="12">
        <v>43907</v>
      </c>
      <c r="XEW97" s="32"/>
    </row>
    <row r="98" spans="1:81 16377:16377" s="2" customFormat="1" ht="85" customHeight="1" x14ac:dyDescent="0.2">
      <c r="A98" s="4" t="s">
        <v>803</v>
      </c>
      <c r="B98" s="9" t="s">
        <v>29</v>
      </c>
      <c r="C98" s="9" t="s">
        <v>947</v>
      </c>
      <c r="E98" s="2">
        <v>1</v>
      </c>
      <c r="G98" s="25"/>
      <c r="H98" s="2">
        <v>1</v>
      </c>
      <c r="M98" s="9"/>
      <c r="N98" s="2">
        <v>1</v>
      </c>
      <c r="O98" s="2">
        <v>1</v>
      </c>
      <c r="P98" s="2">
        <v>12</v>
      </c>
      <c r="Q98" s="9">
        <v>1</v>
      </c>
      <c r="R98" s="9">
        <v>2000</v>
      </c>
      <c r="S98" s="23" t="s">
        <v>114</v>
      </c>
      <c r="T98" s="25" t="s">
        <v>898</v>
      </c>
      <c r="U98" s="25" t="s">
        <v>39</v>
      </c>
      <c r="V98" s="25" t="s">
        <v>39</v>
      </c>
      <c r="W98" s="9" t="s">
        <v>2203</v>
      </c>
      <c r="X98" s="25">
        <v>1</v>
      </c>
      <c r="Y98" s="25"/>
      <c r="Z98" s="25"/>
      <c r="AA98" s="25"/>
      <c r="AB98" s="25">
        <v>1</v>
      </c>
      <c r="AC98" s="25"/>
      <c r="AD98" s="25"/>
      <c r="AE98" s="25"/>
      <c r="AF98" s="25"/>
      <c r="AG98" s="25"/>
      <c r="AH98" s="25"/>
      <c r="AI98" s="25"/>
      <c r="AJ98" s="25"/>
      <c r="AK98" s="25"/>
      <c r="AL98" s="25"/>
      <c r="AM98" s="25"/>
      <c r="AN98" s="25"/>
      <c r="AO98" s="25"/>
      <c r="AP98" s="25"/>
      <c r="AQ98" s="25"/>
      <c r="AR98" s="9"/>
      <c r="AS98" s="34" t="s">
        <v>37</v>
      </c>
      <c r="AT98" s="25" t="s">
        <v>49</v>
      </c>
      <c r="AU98" s="9" t="s">
        <v>3359</v>
      </c>
      <c r="AV98" s="2">
        <v>1</v>
      </c>
      <c r="AZ98" s="9"/>
      <c r="BG98" s="27"/>
      <c r="BH98" s="27"/>
      <c r="BJ98" s="2">
        <v>1</v>
      </c>
      <c r="BK98" s="2">
        <v>1</v>
      </c>
      <c r="BO98" s="2">
        <v>1</v>
      </c>
      <c r="BS98" s="9"/>
      <c r="BT98" s="142">
        <v>3389</v>
      </c>
      <c r="BU98" s="142"/>
      <c r="BV98" s="142"/>
      <c r="BW98" s="142"/>
      <c r="BX98" s="142"/>
      <c r="BY98" s="142"/>
      <c r="BZ98" s="131"/>
      <c r="CA98" s="12">
        <v>43865</v>
      </c>
      <c r="CB98" s="17">
        <v>43860</v>
      </c>
      <c r="CC98" s="12">
        <v>43865</v>
      </c>
    </row>
    <row r="99" spans="1:81 16377:16377" s="2" customFormat="1" ht="85" customHeight="1" x14ac:dyDescent="0.2">
      <c r="A99" s="7" t="s">
        <v>974</v>
      </c>
      <c r="B99" s="9" t="s">
        <v>49</v>
      </c>
      <c r="C99" s="9" t="s">
        <v>49</v>
      </c>
      <c r="E99" s="2">
        <v>1</v>
      </c>
      <c r="G99" s="25"/>
      <c r="H99" s="2">
        <v>1</v>
      </c>
      <c r="M99" s="9"/>
      <c r="P99" s="2">
        <v>12</v>
      </c>
      <c r="Q99" s="9"/>
      <c r="R99" s="9">
        <v>1976</v>
      </c>
      <c r="S99" s="23" t="s">
        <v>594</v>
      </c>
      <c r="T99" s="25" t="s">
        <v>975</v>
      </c>
      <c r="U99" s="25" t="s">
        <v>1533</v>
      </c>
      <c r="V99" s="25" t="s">
        <v>3546</v>
      </c>
      <c r="W99" s="9" t="s">
        <v>555</v>
      </c>
      <c r="X99" s="25">
        <v>1</v>
      </c>
      <c r="Y99" s="25"/>
      <c r="Z99" s="25"/>
      <c r="AA99" s="25"/>
      <c r="AB99" s="25"/>
      <c r="AC99" s="25"/>
      <c r="AD99" s="25"/>
      <c r="AE99" s="25"/>
      <c r="AF99" s="25"/>
      <c r="AG99" s="25"/>
      <c r="AH99" s="25"/>
      <c r="AI99" s="25"/>
      <c r="AJ99" s="25"/>
      <c r="AK99" s="25"/>
      <c r="AL99" s="25"/>
      <c r="AM99" s="25"/>
      <c r="AN99" s="25"/>
      <c r="AO99" s="25"/>
      <c r="AP99" s="25"/>
      <c r="AQ99" s="25"/>
      <c r="AR99" s="9"/>
      <c r="AS99" s="34" t="s">
        <v>1060</v>
      </c>
      <c r="AT99" s="25" t="s">
        <v>49</v>
      </c>
      <c r="AU99" s="9" t="s">
        <v>3207</v>
      </c>
      <c r="AV99" s="2">
        <v>1</v>
      </c>
      <c r="AZ99" s="9"/>
      <c r="BG99" s="27">
        <v>1</v>
      </c>
      <c r="BH99" s="27">
        <v>1</v>
      </c>
      <c r="BI99" s="2">
        <v>1</v>
      </c>
      <c r="BJ99" s="2">
        <v>1</v>
      </c>
      <c r="BK99" s="2">
        <v>1</v>
      </c>
      <c r="BO99" s="2">
        <v>1</v>
      </c>
      <c r="BP99" s="2">
        <v>1</v>
      </c>
      <c r="BS99" s="9"/>
      <c r="BT99" s="142">
        <v>993</v>
      </c>
      <c r="BU99" s="142">
        <v>3347</v>
      </c>
      <c r="BV99" s="142"/>
      <c r="BW99" s="142">
        <v>12</v>
      </c>
      <c r="BX99" s="142"/>
      <c r="BY99" s="142"/>
      <c r="BZ99" s="131"/>
      <c r="CA99" s="12">
        <v>43865</v>
      </c>
      <c r="CB99" s="20">
        <v>43839</v>
      </c>
      <c r="CC99" s="12">
        <v>43865</v>
      </c>
    </row>
    <row r="100" spans="1:81 16377:16377" s="2" customFormat="1" ht="85" customHeight="1" x14ac:dyDescent="0.2">
      <c r="A100" s="4" t="s">
        <v>813</v>
      </c>
      <c r="B100" s="9" t="s">
        <v>1126</v>
      </c>
      <c r="C100" s="9" t="s">
        <v>1124</v>
      </c>
      <c r="E100" s="2">
        <v>1</v>
      </c>
      <c r="G100" s="25"/>
      <c r="H100" s="2">
        <v>1</v>
      </c>
      <c r="M100" s="9"/>
      <c r="N100" s="2">
        <v>13</v>
      </c>
      <c r="O100" s="2">
        <v>1</v>
      </c>
      <c r="P100" s="2">
        <v>8</v>
      </c>
      <c r="Q100" s="9"/>
      <c r="R100" s="9">
        <v>1982</v>
      </c>
      <c r="S100" s="23" t="s">
        <v>1108</v>
      </c>
      <c r="T100" s="25" t="s">
        <v>1107</v>
      </c>
      <c r="U100" s="25" t="s">
        <v>39</v>
      </c>
      <c r="V100" s="25" t="s">
        <v>3547</v>
      </c>
      <c r="W100" s="9" t="s">
        <v>2204</v>
      </c>
      <c r="X100" s="25">
        <v>1</v>
      </c>
      <c r="Y100" s="25"/>
      <c r="Z100" s="25"/>
      <c r="AA100" s="25"/>
      <c r="AB100" s="25">
        <v>1</v>
      </c>
      <c r="AC100" s="25">
        <v>1</v>
      </c>
      <c r="AD100" s="25"/>
      <c r="AE100" s="25">
        <v>1</v>
      </c>
      <c r="AF100" s="25"/>
      <c r="AG100" s="25">
        <v>1</v>
      </c>
      <c r="AH100" s="25">
        <v>1</v>
      </c>
      <c r="AI100" s="25"/>
      <c r="AJ100" s="25"/>
      <c r="AK100" s="25">
        <v>1</v>
      </c>
      <c r="AL100" s="25"/>
      <c r="AM100" s="25"/>
      <c r="AN100" s="25"/>
      <c r="AO100" s="25"/>
      <c r="AP100" s="25"/>
      <c r="AQ100" s="25"/>
      <c r="AR100" s="9"/>
      <c r="AS100" s="34" t="s">
        <v>37</v>
      </c>
      <c r="AT100" s="25" t="s">
        <v>2232</v>
      </c>
      <c r="AU100" s="76" t="s">
        <v>3789</v>
      </c>
      <c r="AV100" s="2">
        <v>1</v>
      </c>
      <c r="AW100" s="2">
        <v>1</v>
      </c>
      <c r="AZ100" s="9"/>
      <c r="BD100" s="2">
        <v>1</v>
      </c>
      <c r="BE100" s="2">
        <v>1</v>
      </c>
      <c r="BG100" s="27">
        <v>1</v>
      </c>
      <c r="BH100" s="27">
        <v>1</v>
      </c>
      <c r="BI100" s="2">
        <v>1</v>
      </c>
      <c r="BJ100" s="2">
        <v>1</v>
      </c>
      <c r="BL100" s="2">
        <v>1</v>
      </c>
      <c r="BN100" s="2">
        <v>1</v>
      </c>
      <c r="BO100" s="2">
        <v>1</v>
      </c>
      <c r="BS100" s="9">
        <v>1</v>
      </c>
      <c r="BT100" s="142">
        <v>4418</v>
      </c>
      <c r="BU100" s="142">
        <v>998</v>
      </c>
      <c r="BV100" s="142">
        <v>1054</v>
      </c>
      <c r="BW100" s="142">
        <v>78</v>
      </c>
      <c r="BX100" s="142"/>
      <c r="BY100" s="142"/>
      <c r="BZ100" s="131">
        <v>58035</v>
      </c>
      <c r="CA100" s="12">
        <v>43868</v>
      </c>
      <c r="CB100" s="17">
        <v>43860</v>
      </c>
      <c r="CC100" s="12">
        <v>43868</v>
      </c>
    </row>
    <row r="101" spans="1:81 16377:16377" s="2" customFormat="1" ht="85" customHeight="1" x14ac:dyDescent="0.2">
      <c r="A101" s="4" t="s">
        <v>920</v>
      </c>
      <c r="B101" s="9" t="s">
        <v>554</v>
      </c>
      <c r="C101" s="9" t="s">
        <v>1127</v>
      </c>
      <c r="E101" s="2">
        <v>1</v>
      </c>
      <c r="G101" s="25"/>
      <c r="H101" s="2">
        <v>1</v>
      </c>
      <c r="M101" s="9"/>
      <c r="N101" s="2">
        <v>5</v>
      </c>
      <c r="P101" s="2">
        <v>9</v>
      </c>
      <c r="Q101" s="9"/>
      <c r="R101" s="9">
        <v>2007</v>
      </c>
      <c r="S101" s="23" t="s">
        <v>114</v>
      </c>
      <c r="T101" s="25" t="s">
        <v>1128</v>
      </c>
      <c r="U101" s="25" t="s">
        <v>1129</v>
      </c>
      <c r="V101" s="25" t="s">
        <v>3548</v>
      </c>
      <c r="W101" s="9" t="s">
        <v>2205</v>
      </c>
      <c r="X101" s="25">
        <v>1</v>
      </c>
      <c r="Y101" s="25">
        <v>1</v>
      </c>
      <c r="Z101" s="25"/>
      <c r="AA101" s="25">
        <v>1</v>
      </c>
      <c r="AB101" s="25"/>
      <c r="AC101" s="25"/>
      <c r="AD101" s="25"/>
      <c r="AE101" s="25"/>
      <c r="AF101" s="25">
        <v>1</v>
      </c>
      <c r="AG101" s="25"/>
      <c r="AH101" s="25"/>
      <c r="AI101" s="25"/>
      <c r="AJ101" s="25"/>
      <c r="AK101" s="25"/>
      <c r="AL101" s="25"/>
      <c r="AM101" s="25"/>
      <c r="AN101" s="25"/>
      <c r="AO101" s="25"/>
      <c r="AP101" s="25"/>
      <c r="AQ101" s="25"/>
      <c r="AR101" s="9"/>
      <c r="AS101" s="34" t="s">
        <v>825</v>
      </c>
      <c r="AT101" s="25" t="s">
        <v>3791</v>
      </c>
      <c r="AU101" s="9" t="s">
        <v>3790</v>
      </c>
      <c r="AV101" s="2">
        <v>1</v>
      </c>
      <c r="AZ101" s="9"/>
      <c r="BA101" s="2">
        <v>1</v>
      </c>
      <c r="BD101" s="2">
        <v>1</v>
      </c>
      <c r="BG101" s="27">
        <v>1</v>
      </c>
      <c r="BH101" s="27">
        <v>1</v>
      </c>
      <c r="BI101" s="2">
        <v>1</v>
      </c>
      <c r="BJ101" s="2">
        <v>1</v>
      </c>
      <c r="BS101" s="9"/>
      <c r="BT101" s="142">
        <v>2269</v>
      </c>
      <c r="BU101" s="142">
        <v>116</v>
      </c>
      <c r="BV101" s="142"/>
      <c r="BW101" s="142"/>
      <c r="BX101" s="142"/>
      <c r="BY101" s="142"/>
      <c r="BZ101" s="131"/>
      <c r="CA101" s="12">
        <v>43868</v>
      </c>
      <c r="CB101" s="12">
        <v>43865</v>
      </c>
      <c r="CC101" s="12">
        <v>43870</v>
      </c>
    </row>
    <row r="102" spans="1:81 16377:16377" s="2" customFormat="1" ht="85" customHeight="1" x14ac:dyDescent="0.2">
      <c r="A102" s="4" t="s">
        <v>1622</v>
      </c>
      <c r="B102" s="9" t="s">
        <v>1685</v>
      </c>
      <c r="C102" s="9" t="s">
        <v>1705</v>
      </c>
      <c r="D102" s="2">
        <v>1</v>
      </c>
      <c r="E102" s="2">
        <v>1</v>
      </c>
      <c r="G102" s="25"/>
      <c r="H102" s="2">
        <v>1</v>
      </c>
      <c r="M102" s="9"/>
      <c r="O102" s="2">
        <v>3</v>
      </c>
      <c r="Q102" s="9"/>
      <c r="R102" s="9">
        <v>2009</v>
      </c>
      <c r="S102" s="23" t="s">
        <v>111</v>
      </c>
      <c r="T102" s="25" t="s">
        <v>1715</v>
      </c>
      <c r="U102" s="25" t="s">
        <v>1706</v>
      </c>
      <c r="V102" s="25" t="s">
        <v>39</v>
      </c>
      <c r="W102" s="9" t="s">
        <v>1716</v>
      </c>
      <c r="X102" s="25">
        <v>1</v>
      </c>
      <c r="Y102" s="25"/>
      <c r="Z102" s="25"/>
      <c r="AA102" s="25"/>
      <c r="AB102" s="25"/>
      <c r="AC102" s="25"/>
      <c r="AD102" s="25"/>
      <c r="AE102" s="25"/>
      <c r="AF102" s="25"/>
      <c r="AG102" s="25"/>
      <c r="AH102" s="25"/>
      <c r="AI102" s="25"/>
      <c r="AJ102" s="25"/>
      <c r="AK102" s="25"/>
      <c r="AL102" s="25"/>
      <c r="AM102" s="25"/>
      <c r="AN102" s="25"/>
      <c r="AO102" s="25"/>
      <c r="AP102" s="25"/>
      <c r="AQ102" s="25"/>
      <c r="AR102" s="9"/>
      <c r="AS102" s="34" t="s">
        <v>3795</v>
      </c>
      <c r="AT102" s="25" t="s">
        <v>3796</v>
      </c>
      <c r="AU102" s="9" t="s">
        <v>49</v>
      </c>
      <c r="AV102" s="2">
        <v>1</v>
      </c>
      <c r="AW102" s="2">
        <v>1</v>
      </c>
      <c r="AZ102" s="9"/>
      <c r="BE102" s="2">
        <v>1</v>
      </c>
      <c r="BG102" s="27">
        <v>1</v>
      </c>
      <c r="BH102" s="27"/>
      <c r="BL102" s="2">
        <v>1</v>
      </c>
      <c r="BS102" s="9"/>
      <c r="BT102" s="142">
        <v>488</v>
      </c>
      <c r="BU102" s="142"/>
      <c r="BV102" s="142"/>
      <c r="BW102" s="142"/>
      <c r="BX102" s="142"/>
      <c r="BY102" s="142"/>
      <c r="BZ102" s="131">
        <v>34</v>
      </c>
      <c r="CA102" s="12">
        <v>43880</v>
      </c>
      <c r="CB102" s="12">
        <v>43878</v>
      </c>
      <c r="CC102" s="12">
        <v>43880</v>
      </c>
    </row>
    <row r="103" spans="1:81 16377:16377" s="2" customFormat="1" ht="85" customHeight="1" x14ac:dyDescent="0.2">
      <c r="A103" s="4" t="s">
        <v>980</v>
      </c>
      <c r="B103" s="9" t="s">
        <v>1126</v>
      </c>
      <c r="C103" s="9" t="s">
        <v>1182</v>
      </c>
      <c r="E103" s="2">
        <v>1</v>
      </c>
      <c r="F103" s="2">
        <v>1</v>
      </c>
      <c r="G103" s="25"/>
      <c r="H103" s="2">
        <v>1</v>
      </c>
      <c r="M103" s="9"/>
      <c r="N103" s="2" t="s">
        <v>1993</v>
      </c>
      <c r="O103" s="2">
        <v>2</v>
      </c>
      <c r="P103" s="2">
        <v>8</v>
      </c>
      <c r="Q103" s="9">
        <v>17</v>
      </c>
      <c r="R103" s="9">
        <v>1994</v>
      </c>
      <c r="S103" s="23" t="s">
        <v>114</v>
      </c>
      <c r="T103" s="25" t="s">
        <v>1184</v>
      </c>
      <c r="U103" s="25" t="s">
        <v>1183</v>
      </c>
      <c r="V103" s="25" t="s">
        <v>1185</v>
      </c>
      <c r="W103" s="9" t="s">
        <v>2206</v>
      </c>
      <c r="X103" s="25">
        <v>1</v>
      </c>
      <c r="Y103" s="25"/>
      <c r="Z103" s="25"/>
      <c r="AA103" s="25">
        <v>1</v>
      </c>
      <c r="AB103" s="25"/>
      <c r="AC103" s="25"/>
      <c r="AD103" s="25"/>
      <c r="AE103" s="25"/>
      <c r="AF103" s="25"/>
      <c r="AG103" s="25">
        <v>1</v>
      </c>
      <c r="AH103" s="25"/>
      <c r="AI103" s="25"/>
      <c r="AJ103" s="25"/>
      <c r="AK103" s="25"/>
      <c r="AL103" s="25"/>
      <c r="AM103" s="25"/>
      <c r="AN103" s="25"/>
      <c r="AO103" s="25"/>
      <c r="AP103" s="25"/>
      <c r="AR103" s="9"/>
      <c r="AS103" s="34" t="s">
        <v>1229</v>
      </c>
      <c r="AT103" s="25" t="s">
        <v>49</v>
      </c>
      <c r="AU103" s="9" t="s">
        <v>3792</v>
      </c>
      <c r="AV103" s="2">
        <v>1</v>
      </c>
      <c r="AW103" s="2">
        <v>1</v>
      </c>
      <c r="AZ103" s="9"/>
      <c r="BA103" s="2">
        <v>1</v>
      </c>
      <c r="BE103" s="2">
        <v>1</v>
      </c>
      <c r="BF103" s="2">
        <v>1</v>
      </c>
      <c r="BG103" s="27">
        <v>1</v>
      </c>
      <c r="BH103" s="27">
        <v>1</v>
      </c>
      <c r="BI103" s="2">
        <v>1</v>
      </c>
      <c r="BJ103" s="2">
        <v>1</v>
      </c>
      <c r="BN103" s="2">
        <v>1</v>
      </c>
      <c r="BO103" s="2">
        <v>1</v>
      </c>
      <c r="BP103" s="2">
        <v>1</v>
      </c>
      <c r="BS103" s="9"/>
      <c r="BT103" s="142">
        <v>1804</v>
      </c>
      <c r="BU103" s="142"/>
      <c r="BV103" s="142">
        <v>1077</v>
      </c>
      <c r="BW103" s="142"/>
      <c r="BX103" s="142"/>
      <c r="BY103" s="142"/>
      <c r="BZ103" s="131">
        <v>1600</v>
      </c>
      <c r="CA103" s="12">
        <v>43870</v>
      </c>
      <c r="CB103" s="12">
        <v>43865</v>
      </c>
      <c r="CC103" s="12">
        <v>43870</v>
      </c>
    </row>
    <row r="104" spans="1:81 16377:16377" s="2" customFormat="1" ht="85" customHeight="1" x14ac:dyDescent="0.2">
      <c r="A104" s="5" t="s">
        <v>1717</v>
      </c>
      <c r="B104" s="9" t="s">
        <v>620</v>
      </c>
      <c r="C104" s="23" t="s">
        <v>1718</v>
      </c>
      <c r="E104" s="2">
        <v>1</v>
      </c>
      <c r="F104" s="2">
        <v>1</v>
      </c>
      <c r="G104" s="25"/>
      <c r="H104" s="2">
        <v>1</v>
      </c>
      <c r="M104" s="9">
        <v>1</v>
      </c>
      <c r="N104" s="2">
        <v>2</v>
      </c>
      <c r="O104" s="2">
        <v>2</v>
      </c>
      <c r="P104" s="2">
        <v>16</v>
      </c>
      <c r="Q104" s="9">
        <v>27</v>
      </c>
      <c r="R104" s="9">
        <v>2015</v>
      </c>
      <c r="S104" s="23" t="s">
        <v>111</v>
      </c>
      <c r="T104" s="2" t="s">
        <v>1719</v>
      </c>
      <c r="U104" s="25" t="s">
        <v>1754</v>
      </c>
      <c r="V104" s="25" t="s">
        <v>3551</v>
      </c>
      <c r="W104" s="9" t="s">
        <v>2209</v>
      </c>
      <c r="X104" s="25">
        <v>1</v>
      </c>
      <c r="Y104" s="25"/>
      <c r="Z104" s="25"/>
      <c r="AA104" s="25"/>
      <c r="AB104" s="25"/>
      <c r="AC104" s="25"/>
      <c r="AD104" s="25"/>
      <c r="AE104" s="47"/>
      <c r="AF104" s="47"/>
      <c r="AG104" s="25"/>
      <c r="AH104" s="25"/>
      <c r="AI104" s="47"/>
      <c r="AJ104" s="25">
        <v>1</v>
      </c>
      <c r="AK104" s="25"/>
      <c r="AL104" s="25"/>
      <c r="AM104" s="47"/>
      <c r="AN104" s="47"/>
      <c r="AO104" s="47"/>
      <c r="AP104" s="25"/>
      <c r="AQ104" s="47"/>
      <c r="AR104" s="48"/>
      <c r="AS104" s="34" t="s">
        <v>1246</v>
      </c>
      <c r="AT104" s="27" t="s">
        <v>2234</v>
      </c>
      <c r="AU104" s="9" t="s">
        <v>3797</v>
      </c>
      <c r="AV104" s="2">
        <v>1</v>
      </c>
      <c r="AX104" s="2">
        <v>1</v>
      </c>
      <c r="AZ104" s="9">
        <v>1</v>
      </c>
      <c r="BA104" s="2">
        <v>1</v>
      </c>
      <c r="BC104" s="2">
        <v>1</v>
      </c>
      <c r="BF104" s="2">
        <v>1</v>
      </c>
      <c r="BG104" s="27"/>
      <c r="BH104" s="27"/>
      <c r="BI104" s="2">
        <v>1</v>
      </c>
      <c r="BO104" s="2">
        <v>1</v>
      </c>
      <c r="BP104" s="2">
        <v>1</v>
      </c>
      <c r="BS104" s="9"/>
      <c r="BT104" s="142">
        <v>436</v>
      </c>
      <c r="BU104" s="142">
        <v>315</v>
      </c>
      <c r="BV104" s="142"/>
      <c r="BW104" s="142"/>
      <c r="BX104" s="142"/>
      <c r="BY104" s="142"/>
      <c r="BZ104" s="131">
        <v>76</v>
      </c>
      <c r="CA104" s="17">
        <v>43881</v>
      </c>
      <c r="CB104" s="12">
        <v>43878</v>
      </c>
      <c r="CC104" s="17">
        <v>43881</v>
      </c>
      <c r="XEW104" s="32"/>
    </row>
    <row r="105" spans="1:81 16377:16377" s="2" customFormat="1" ht="85" customHeight="1" x14ac:dyDescent="0.2">
      <c r="A105" s="4" t="s">
        <v>1588</v>
      </c>
      <c r="B105" s="9" t="s">
        <v>537</v>
      </c>
      <c r="C105" s="9" t="s">
        <v>1587</v>
      </c>
      <c r="D105" s="2">
        <v>1</v>
      </c>
      <c r="E105" s="2">
        <v>1</v>
      </c>
      <c r="F105" s="2">
        <v>1</v>
      </c>
      <c r="G105" s="25"/>
      <c r="H105" s="2">
        <v>1</v>
      </c>
      <c r="M105" s="9"/>
      <c r="Q105" s="9"/>
      <c r="R105" s="9">
        <v>1995</v>
      </c>
      <c r="S105" s="23" t="s">
        <v>111</v>
      </c>
      <c r="T105" s="25" t="s">
        <v>3208</v>
      </c>
      <c r="U105" s="25" t="s">
        <v>39</v>
      </c>
      <c r="V105" s="25" t="s">
        <v>3549</v>
      </c>
      <c r="W105" s="9" t="s">
        <v>555</v>
      </c>
      <c r="X105" s="25">
        <v>1</v>
      </c>
      <c r="Y105" s="25"/>
      <c r="Z105" s="25"/>
      <c r="AA105" s="25">
        <v>1</v>
      </c>
      <c r="AB105" s="25">
        <v>1</v>
      </c>
      <c r="AC105" s="25"/>
      <c r="AD105" s="25"/>
      <c r="AE105" s="25"/>
      <c r="AF105" s="25"/>
      <c r="AG105" s="25">
        <v>1</v>
      </c>
      <c r="AH105" s="25"/>
      <c r="AI105" s="25"/>
      <c r="AJ105" s="25">
        <v>1</v>
      </c>
      <c r="AK105" s="25"/>
      <c r="AL105" s="25"/>
      <c r="AM105" s="25"/>
      <c r="AN105" s="25">
        <v>1</v>
      </c>
      <c r="AO105" s="25"/>
      <c r="AP105" s="25"/>
      <c r="AQ105" s="25"/>
      <c r="AR105" s="9"/>
      <c r="AS105" s="34" t="s">
        <v>37</v>
      </c>
      <c r="AT105" s="25" t="s">
        <v>2233</v>
      </c>
      <c r="AU105" s="9" t="s">
        <v>49</v>
      </c>
      <c r="AV105" s="2">
        <v>1</v>
      </c>
      <c r="AZ105" s="9"/>
      <c r="BE105" s="2">
        <v>1</v>
      </c>
      <c r="BG105" s="27">
        <v>1</v>
      </c>
      <c r="BH105" s="27"/>
      <c r="BI105" s="2">
        <v>1</v>
      </c>
      <c r="BO105" s="2">
        <v>1</v>
      </c>
      <c r="BS105" s="9"/>
      <c r="BT105" s="142">
        <v>323</v>
      </c>
      <c r="BU105" s="142"/>
      <c r="BV105" s="142"/>
      <c r="BW105" s="142"/>
      <c r="BX105" s="142"/>
      <c r="BY105" s="142"/>
      <c r="BZ105" s="131"/>
      <c r="CA105" s="12">
        <v>43875</v>
      </c>
      <c r="CB105" s="12">
        <v>43875</v>
      </c>
      <c r="CC105" s="12">
        <v>43875</v>
      </c>
    </row>
    <row r="106" spans="1:81 16377:16377" s="2" customFormat="1" ht="85" customHeight="1" x14ac:dyDescent="0.2">
      <c r="A106" s="4" t="s">
        <v>1243</v>
      </c>
      <c r="B106" s="9" t="s">
        <v>1244</v>
      </c>
      <c r="C106" s="9" t="s">
        <v>1245</v>
      </c>
      <c r="E106" s="2">
        <v>1</v>
      </c>
      <c r="G106" s="25"/>
      <c r="H106" s="2">
        <v>1</v>
      </c>
      <c r="M106" s="9">
        <v>1</v>
      </c>
      <c r="N106" s="2">
        <v>18</v>
      </c>
      <c r="O106" s="2">
        <v>2</v>
      </c>
      <c r="Q106" s="9"/>
      <c r="R106" s="9">
        <v>2006</v>
      </c>
      <c r="S106" s="23" t="s">
        <v>594</v>
      </c>
      <c r="T106" s="25" t="s">
        <v>1534</v>
      </c>
      <c r="U106" s="25" t="s">
        <v>39</v>
      </c>
      <c r="V106" s="25" t="s">
        <v>39</v>
      </c>
      <c r="W106" s="9" t="s">
        <v>2207</v>
      </c>
      <c r="X106" s="25">
        <v>1</v>
      </c>
      <c r="Y106" s="25"/>
      <c r="Z106" s="25">
        <v>1</v>
      </c>
      <c r="AA106" s="25"/>
      <c r="AB106" s="25">
        <v>1</v>
      </c>
      <c r="AC106" s="25"/>
      <c r="AD106" s="25">
        <v>1</v>
      </c>
      <c r="AE106" s="25"/>
      <c r="AF106" s="25"/>
      <c r="AG106" s="25"/>
      <c r="AH106" s="25"/>
      <c r="AI106" s="25"/>
      <c r="AJ106" s="25"/>
      <c r="AK106" s="25">
        <v>1</v>
      </c>
      <c r="AL106" s="25"/>
      <c r="AM106" s="25"/>
      <c r="AN106" s="25"/>
      <c r="AO106" s="25"/>
      <c r="AP106" s="25"/>
      <c r="AQ106" s="25"/>
      <c r="AR106" s="9"/>
      <c r="AS106" s="34" t="s">
        <v>1246</v>
      </c>
      <c r="AT106" s="25" t="s">
        <v>49</v>
      </c>
      <c r="AU106" s="9" t="s">
        <v>49</v>
      </c>
      <c r="AV106" s="2">
        <v>1</v>
      </c>
      <c r="AW106" s="2">
        <v>1</v>
      </c>
      <c r="AZ106" s="9"/>
      <c r="BA106" s="2">
        <v>1</v>
      </c>
      <c r="BG106" s="27">
        <v>1</v>
      </c>
      <c r="BH106" s="27">
        <v>1</v>
      </c>
      <c r="BI106" s="2">
        <v>1</v>
      </c>
      <c r="BJ106" s="2">
        <v>1</v>
      </c>
      <c r="BM106" s="2">
        <v>1</v>
      </c>
      <c r="BS106" s="9"/>
      <c r="BT106" s="142">
        <v>2933</v>
      </c>
      <c r="BU106" s="142"/>
      <c r="BV106" s="142"/>
      <c r="BW106" s="142"/>
      <c r="BX106" s="142"/>
      <c r="BY106" s="142"/>
      <c r="BZ106" s="131"/>
      <c r="CA106" s="12">
        <v>43871</v>
      </c>
      <c r="CB106" s="12">
        <v>43860</v>
      </c>
      <c r="CC106" s="12">
        <v>43871</v>
      </c>
    </row>
    <row r="107" spans="1:81 16377:16377" s="2" customFormat="1" ht="85" customHeight="1" x14ac:dyDescent="0.2">
      <c r="A107" s="5" t="s">
        <v>2109</v>
      </c>
      <c r="B107" s="9" t="s">
        <v>27</v>
      </c>
      <c r="C107" s="9" t="s">
        <v>49</v>
      </c>
      <c r="E107" s="2">
        <v>1</v>
      </c>
      <c r="G107" s="25"/>
      <c r="H107" s="2">
        <v>1</v>
      </c>
      <c r="M107" s="9"/>
      <c r="N107" s="2">
        <v>5</v>
      </c>
      <c r="O107" s="2">
        <v>1</v>
      </c>
      <c r="P107" s="3">
        <v>4</v>
      </c>
      <c r="Q107" s="9">
        <v>3</v>
      </c>
      <c r="R107" s="23">
        <v>2016</v>
      </c>
      <c r="S107" s="9" t="s">
        <v>113</v>
      </c>
      <c r="T107" s="2" t="s">
        <v>2120</v>
      </c>
      <c r="U107" s="25" t="s">
        <v>2119</v>
      </c>
      <c r="V107" s="25" t="s">
        <v>2121</v>
      </c>
      <c r="W107" s="9" t="s">
        <v>2213</v>
      </c>
      <c r="X107" s="25">
        <v>1</v>
      </c>
      <c r="Y107" s="25">
        <v>1</v>
      </c>
      <c r="Z107" s="25"/>
      <c r="AA107" s="25"/>
      <c r="AB107" s="25">
        <v>1</v>
      </c>
      <c r="AC107" s="25">
        <v>1</v>
      </c>
      <c r="AD107" s="25"/>
      <c r="AE107" s="25"/>
      <c r="AF107" s="25"/>
      <c r="AG107" s="25"/>
      <c r="AH107" s="25"/>
      <c r="AI107" s="25"/>
      <c r="AJ107" s="25"/>
      <c r="AK107" s="25"/>
      <c r="AL107" s="25">
        <v>1</v>
      </c>
      <c r="AM107" s="25"/>
      <c r="AN107" s="25"/>
      <c r="AO107" s="25"/>
      <c r="AP107" s="25"/>
      <c r="AQ107" s="25"/>
      <c r="AR107" s="9"/>
      <c r="AS107" s="34" t="s">
        <v>37</v>
      </c>
      <c r="AT107" s="82" t="s">
        <v>3810</v>
      </c>
      <c r="AU107" s="9" t="s">
        <v>3800</v>
      </c>
      <c r="AV107" s="2">
        <v>1</v>
      </c>
      <c r="AW107" s="2">
        <v>1</v>
      </c>
      <c r="AZ107" s="9"/>
      <c r="BB107" s="2">
        <v>1</v>
      </c>
      <c r="BE107" s="2">
        <v>1</v>
      </c>
      <c r="BG107" s="27">
        <v>1</v>
      </c>
      <c r="BH107" s="27">
        <v>1</v>
      </c>
      <c r="BI107" s="2">
        <v>1</v>
      </c>
      <c r="BJ107" s="2">
        <v>1</v>
      </c>
      <c r="BK107" s="2">
        <v>1</v>
      </c>
      <c r="BN107" s="2">
        <v>1</v>
      </c>
      <c r="BO107" s="2">
        <v>1</v>
      </c>
      <c r="BS107" s="9">
        <v>1</v>
      </c>
      <c r="BT107" s="142">
        <v>802</v>
      </c>
      <c r="BU107" s="142">
        <v>345</v>
      </c>
      <c r="BV107" s="142">
        <v>909</v>
      </c>
      <c r="BW107" s="142">
        <v>85</v>
      </c>
      <c r="BX107" s="142">
        <v>27</v>
      </c>
      <c r="BY107" s="142">
        <v>15</v>
      </c>
      <c r="BZ107" s="131">
        <v>2132</v>
      </c>
      <c r="CA107" s="12">
        <v>43885</v>
      </c>
      <c r="CB107" s="12">
        <v>43885</v>
      </c>
      <c r="CC107" s="12">
        <v>43885</v>
      </c>
      <c r="XEW107" s="32"/>
    </row>
    <row r="108" spans="1:81 16377:16377" s="2" customFormat="1" ht="85" customHeight="1" x14ac:dyDescent="0.2">
      <c r="A108" s="5" t="s">
        <v>821</v>
      </c>
      <c r="B108" s="9" t="s">
        <v>29</v>
      </c>
      <c r="C108" s="9" t="s">
        <v>1965</v>
      </c>
      <c r="D108" s="2">
        <v>1</v>
      </c>
      <c r="E108" s="2">
        <v>1</v>
      </c>
      <c r="F108" s="2">
        <v>1</v>
      </c>
      <c r="G108" s="25"/>
      <c r="H108" s="2">
        <v>1</v>
      </c>
      <c r="M108" s="9"/>
      <c r="O108" s="2">
        <v>11</v>
      </c>
      <c r="P108" s="2">
        <v>51</v>
      </c>
      <c r="Q108" s="9"/>
      <c r="R108" s="9">
        <v>1977</v>
      </c>
      <c r="S108" s="23" t="s">
        <v>113</v>
      </c>
      <c r="T108" s="2" t="s">
        <v>1966</v>
      </c>
      <c r="U108" s="25" t="s">
        <v>39</v>
      </c>
      <c r="V108" s="25" t="s">
        <v>39</v>
      </c>
      <c r="W108" s="9" t="s">
        <v>2211</v>
      </c>
      <c r="X108" s="25">
        <v>1</v>
      </c>
      <c r="Y108" s="25">
        <v>1</v>
      </c>
      <c r="Z108" s="25">
        <v>1</v>
      </c>
      <c r="AA108" s="25"/>
      <c r="AB108" s="25">
        <v>1</v>
      </c>
      <c r="AC108" s="25">
        <v>1</v>
      </c>
      <c r="AD108" s="25">
        <v>1</v>
      </c>
      <c r="AE108" s="25"/>
      <c r="AF108" s="25"/>
      <c r="AG108" s="25"/>
      <c r="AH108" s="25">
        <v>1</v>
      </c>
      <c r="AI108" s="25"/>
      <c r="AJ108" s="25"/>
      <c r="AK108" s="25"/>
      <c r="AL108" s="25"/>
      <c r="AM108" s="25"/>
      <c r="AN108" s="25"/>
      <c r="AO108" s="25"/>
      <c r="AP108" s="25"/>
      <c r="AQ108" s="25"/>
      <c r="AR108" s="9" t="s">
        <v>1992</v>
      </c>
      <c r="AS108" s="34" t="s">
        <v>37</v>
      </c>
      <c r="AT108" s="25" t="s">
        <v>49</v>
      </c>
      <c r="AU108" s="9" t="s">
        <v>3799</v>
      </c>
      <c r="AV108" s="2">
        <v>1</v>
      </c>
      <c r="AW108" s="2">
        <v>1</v>
      </c>
      <c r="AX108" s="2">
        <v>1</v>
      </c>
      <c r="AZ108" s="9"/>
      <c r="BA108" s="2">
        <v>1</v>
      </c>
      <c r="BB108" s="2">
        <v>1</v>
      </c>
      <c r="BD108" s="2">
        <v>1</v>
      </c>
      <c r="BE108" s="2">
        <v>1</v>
      </c>
      <c r="BF108" s="2">
        <v>1</v>
      </c>
      <c r="BG108" s="27">
        <v>1</v>
      </c>
      <c r="BH108" s="27">
        <v>1</v>
      </c>
      <c r="BI108" s="2">
        <v>1</v>
      </c>
      <c r="BJ108" s="2">
        <v>1</v>
      </c>
      <c r="BK108" s="2">
        <v>1</v>
      </c>
      <c r="BL108" s="2">
        <v>1</v>
      </c>
      <c r="BM108" s="2">
        <v>1</v>
      </c>
      <c r="BN108" s="2">
        <v>1</v>
      </c>
      <c r="BP108" s="2">
        <v>1</v>
      </c>
      <c r="BS108" s="9">
        <v>1</v>
      </c>
      <c r="BT108" s="142">
        <v>114186</v>
      </c>
      <c r="BU108" s="142">
        <v>20300</v>
      </c>
      <c r="BV108" s="142">
        <v>59500</v>
      </c>
      <c r="BW108" s="142"/>
      <c r="BX108" s="142"/>
      <c r="BY108" s="142"/>
      <c r="BZ108" s="131">
        <v>2158550</v>
      </c>
      <c r="CA108" s="12">
        <v>43883</v>
      </c>
      <c r="CB108" s="12">
        <v>43860</v>
      </c>
      <c r="CC108" s="12" t="s">
        <v>1990</v>
      </c>
      <c r="XEW108" s="32"/>
    </row>
    <row r="109" spans="1:81 16377:16377" s="2" customFormat="1" ht="85" customHeight="1" x14ac:dyDescent="0.2">
      <c r="A109" s="4" t="s">
        <v>1090</v>
      </c>
      <c r="B109" s="9" t="s">
        <v>23</v>
      </c>
      <c r="C109" s="9" t="s">
        <v>1253</v>
      </c>
      <c r="E109" s="2">
        <v>1</v>
      </c>
      <c r="G109" s="25"/>
      <c r="H109" s="2">
        <v>1</v>
      </c>
      <c r="M109" s="9"/>
      <c r="O109" s="2">
        <v>7</v>
      </c>
      <c r="P109" s="2">
        <v>12</v>
      </c>
      <c r="Q109" s="9">
        <v>1</v>
      </c>
      <c r="R109" s="9">
        <v>2009</v>
      </c>
      <c r="S109" s="23" t="s">
        <v>111</v>
      </c>
      <c r="T109" s="25" t="s">
        <v>1255</v>
      </c>
      <c r="U109" s="25" t="s">
        <v>1256</v>
      </c>
      <c r="V109" s="25" t="s">
        <v>1254</v>
      </c>
      <c r="W109" s="9" t="s">
        <v>2208</v>
      </c>
      <c r="X109" s="25">
        <v>1</v>
      </c>
      <c r="Y109" s="25"/>
      <c r="Z109" s="25">
        <v>1</v>
      </c>
      <c r="AA109" s="25"/>
      <c r="AB109" s="25">
        <v>1</v>
      </c>
      <c r="AC109" s="25"/>
      <c r="AD109" s="25">
        <v>1</v>
      </c>
      <c r="AE109" s="25"/>
      <c r="AF109" s="25"/>
      <c r="AG109" s="25"/>
      <c r="AH109" s="25"/>
      <c r="AI109" s="25"/>
      <c r="AJ109" s="25"/>
      <c r="AK109" s="25">
        <v>1</v>
      </c>
      <c r="AL109" s="25"/>
      <c r="AM109" s="25"/>
      <c r="AN109" s="25"/>
      <c r="AO109" s="25"/>
      <c r="AP109" s="25"/>
      <c r="AQ109" s="25"/>
      <c r="AR109" s="9"/>
      <c r="AS109" s="34" t="s">
        <v>37</v>
      </c>
      <c r="AT109" s="25" t="s">
        <v>3807</v>
      </c>
      <c r="AU109" s="9" t="s">
        <v>3793</v>
      </c>
      <c r="AV109" s="2">
        <v>1</v>
      </c>
      <c r="AW109" s="2">
        <v>1</v>
      </c>
      <c r="AZ109" s="9"/>
      <c r="BD109" s="2">
        <v>1</v>
      </c>
      <c r="BE109" s="2">
        <v>1</v>
      </c>
      <c r="BF109" s="2">
        <v>1</v>
      </c>
      <c r="BG109" s="27">
        <v>1</v>
      </c>
      <c r="BH109" s="27">
        <v>1</v>
      </c>
      <c r="BI109" s="2">
        <v>1</v>
      </c>
      <c r="BJ109" s="2">
        <v>1</v>
      </c>
      <c r="BS109" s="9"/>
      <c r="BT109" s="142">
        <v>4863</v>
      </c>
      <c r="BU109" s="142">
        <v>2968</v>
      </c>
      <c r="BV109" s="142">
        <v>1715</v>
      </c>
      <c r="BW109" s="142"/>
      <c r="BX109" s="142"/>
      <c r="BY109" s="142"/>
      <c r="BZ109" s="131">
        <v>47259</v>
      </c>
      <c r="CA109" s="12">
        <v>43871</v>
      </c>
      <c r="CB109" s="12">
        <v>43838</v>
      </c>
      <c r="CC109" s="12">
        <v>43871</v>
      </c>
    </row>
    <row r="110" spans="1:81 16377:16377" s="2" customFormat="1" ht="85" customHeight="1" x14ac:dyDescent="0.2">
      <c r="A110" s="5" t="s">
        <v>45</v>
      </c>
      <c r="B110" s="9" t="s">
        <v>27</v>
      </c>
      <c r="C110" s="9" t="s">
        <v>43</v>
      </c>
      <c r="D110" s="2">
        <v>1</v>
      </c>
      <c r="E110" s="2">
        <v>1</v>
      </c>
      <c r="F110" s="2">
        <v>1</v>
      </c>
      <c r="G110" s="25"/>
      <c r="H110" s="2">
        <v>1</v>
      </c>
      <c r="M110" s="9"/>
      <c r="N110" s="2">
        <v>11</v>
      </c>
      <c r="O110" s="2">
        <v>7</v>
      </c>
      <c r="P110" s="3">
        <v>16</v>
      </c>
      <c r="Q110" s="9"/>
      <c r="R110" s="9">
        <v>1956</v>
      </c>
      <c r="S110" s="23" t="s">
        <v>113</v>
      </c>
      <c r="T110" s="2" t="s">
        <v>3568</v>
      </c>
      <c r="U110" s="25" t="s">
        <v>109</v>
      </c>
      <c r="V110" s="33" t="s">
        <v>1991</v>
      </c>
      <c r="W110" s="9" t="s">
        <v>2212</v>
      </c>
      <c r="X110" s="25">
        <v>1</v>
      </c>
      <c r="Y110" s="25">
        <v>1</v>
      </c>
      <c r="Z110" s="25"/>
      <c r="AA110" s="25"/>
      <c r="AB110" s="25"/>
      <c r="AC110" s="25">
        <v>1</v>
      </c>
      <c r="AD110" s="25"/>
      <c r="AE110" s="25"/>
      <c r="AF110" s="25"/>
      <c r="AG110" s="25"/>
      <c r="AH110" s="25"/>
      <c r="AI110" s="25"/>
      <c r="AJ110" s="25"/>
      <c r="AK110" s="25"/>
      <c r="AL110" s="25"/>
      <c r="AM110" s="25"/>
      <c r="AN110" s="25"/>
      <c r="AO110" s="25"/>
      <c r="AP110" s="25"/>
      <c r="AQ110" s="25"/>
      <c r="AR110" s="9" t="s">
        <v>3569</v>
      </c>
      <c r="AS110" s="34" t="s">
        <v>26</v>
      </c>
      <c r="AT110" s="27" t="s">
        <v>49</v>
      </c>
      <c r="AU110" s="9" t="s">
        <v>49</v>
      </c>
      <c r="AV110" s="2">
        <v>1</v>
      </c>
      <c r="AW110" s="2">
        <v>1</v>
      </c>
      <c r="AZ110" s="9">
        <v>1</v>
      </c>
      <c r="BA110" s="2">
        <v>1</v>
      </c>
      <c r="BB110" s="2">
        <v>1</v>
      </c>
      <c r="BD110" s="2">
        <v>1</v>
      </c>
      <c r="BE110" s="2">
        <v>1</v>
      </c>
      <c r="BF110" s="2">
        <v>1</v>
      </c>
      <c r="BG110" s="27">
        <v>1</v>
      </c>
      <c r="BH110" s="27">
        <v>1</v>
      </c>
      <c r="BI110" s="2">
        <v>1</v>
      </c>
      <c r="BJ110" s="2">
        <v>1</v>
      </c>
      <c r="BK110" s="2">
        <v>1</v>
      </c>
      <c r="BL110" s="2">
        <v>1</v>
      </c>
      <c r="BM110" s="2">
        <v>1</v>
      </c>
      <c r="BN110" s="2">
        <v>1</v>
      </c>
      <c r="BQ110" s="2">
        <v>1</v>
      </c>
      <c r="BS110" s="9">
        <v>1</v>
      </c>
      <c r="BT110" s="142">
        <v>103246</v>
      </c>
      <c r="BU110" s="142">
        <v>48900</v>
      </c>
      <c r="BV110" s="142">
        <v>54100</v>
      </c>
      <c r="BW110" s="142"/>
      <c r="BX110" s="142"/>
      <c r="BY110" s="142"/>
      <c r="BZ110" s="131">
        <v>10088453</v>
      </c>
      <c r="CA110" s="12">
        <v>43883</v>
      </c>
      <c r="CB110" s="12">
        <v>43846</v>
      </c>
      <c r="CC110" s="12">
        <v>43883</v>
      </c>
      <c r="XEW110" s="32"/>
    </row>
    <row r="111" spans="1:81 16377:16377" s="2" customFormat="1" ht="85" customHeight="1" x14ac:dyDescent="0.2">
      <c r="A111" s="5" t="s">
        <v>208</v>
      </c>
      <c r="B111" s="9" t="s">
        <v>537</v>
      </c>
      <c r="C111" s="9" t="s">
        <v>1948</v>
      </c>
      <c r="E111" s="2">
        <v>1</v>
      </c>
      <c r="F111" s="2">
        <v>1</v>
      </c>
      <c r="G111" s="25"/>
      <c r="H111" s="2">
        <v>1</v>
      </c>
      <c r="M111" s="9"/>
      <c r="P111" s="2">
        <v>6</v>
      </c>
      <c r="Q111" s="9"/>
      <c r="R111" s="9">
        <v>1976</v>
      </c>
      <c r="S111" s="9" t="s">
        <v>1939</v>
      </c>
      <c r="T111" s="2" t="s">
        <v>1947</v>
      </c>
      <c r="U111" s="25" t="s">
        <v>39</v>
      </c>
      <c r="V111" s="25" t="s">
        <v>39</v>
      </c>
      <c r="W111" s="9" t="s">
        <v>2210</v>
      </c>
      <c r="X111" s="25">
        <v>1</v>
      </c>
      <c r="Y111" s="25"/>
      <c r="Z111" s="25"/>
      <c r="AA111" s="25"/>
      <c r="AB111" s="25">
        <v>1</v>
      </c>
      <c r="AC111" s="25">
        <v>1</v>
      </c>
      <c r="AD111" s="25"/>
      <c r="AE111" s="25"/>
      <c r="AF111" s="25"/>
      <c r="AG111" s="25"/>
      <c r="AH111" s="25"/>
      <c r="AI111" s="25"/>
      <c r="AJ111" s="25"/>
      <c r="AK111" s="25"/>
      <c r="AL111" s="25"/>
      <c r="AM111" s="25"/>
      <c r="AN111" s="25">
        <v>1</v>
      </c>
      <c r="AO111" s="25"/>
      <c r="AP111" s="25"/>
      <c r="AQ111" s="25"/>
      <c r="AR111" s="9"/>
      <c r="AS111" s="34" t="s">
        <v>37</v>
      </c>
      <c r="AT111" s="27" t="s">
        <v>3798</v>
      </c>
      <c r="AU111" s="9" t="s">
        <v>4617</v>
      </c>
      <c r="AV111" s="2">
        <v>1</v>
      </c>
      <c r="AW111" s="2">
        <v>1</v>
      </c>
      <c r="AZ111" s="9">
        <v>1</v>
      </c>
      <c r="BA111" s="2">
        <v>1</v>
      </c>
      <c r="BB111" s="2">
        <v>1</v>
      </c>
      <c r="BE111" s="2">
        <v>1</v>
      </c>
      <c r="BG111" s="27">
        <v>1</v>
      </c>
      <c r="BH111" s="27">
        <v>1</v>
      </c>
      <c r="BI111" s="2">
        <v>1</v>
      </c>
      <c r="BK111" s="2">
        <v>1</v>
      </c>
      <c r="BL111" s="2">
        <v>1</v>
      </c>
      <c r="BS111" s="9"/>
      <c r="BT111" s="142">
        <v>14322</v>
      </c>
      <c r="BU111" s="142">
        <v>2709</v>
      </c>
      <c r="BV111" s="142"/>
      <c r="BW111" s="142"/>
      <c r="BX111" s="142"/>
      <c r="BY111" s="142"/>
      <c r="BZ111" s="131"/>
      <c r="CA111" s="12">
        <v>43882</v>
      </c>
      <c r="CB111" s="12">
        <v>43846</v>
      </c>
      <c r="CC111" s="12">
        <v>43882</v>
      </c>
      <c r="XEW111" s="32"/>
    </row>
    <row r="112" spans="1:81 16377:16377" s="2" customFormat="1" ht="85" customHeight="1" x14ac:dyDescent="0.2">
      <c r="A112" s="5" t="s">
        <v>2668</v>
      </c>
      <c r="B112" s="9" t="s">
        <v>587</v>
      </c>
      <c r="C112" s="9" t="s">
        <v>2643</v>
      </c>
      <c r="D112" s="2">
        <v>1</v>
      </c>
      <c r="E112" s="2">
        <v>1</v>
      </c>
      <c r="G112" s="25"/>
      <c r="H112" s="2">
        <v>1</v>
      </c>
      <c r="M112" s="9"/>
      <c r="N112" s="2">
        <v>23</v>
      </c>
      <c r="O112" s="2">
        <v>1</v>
      </c>
      <c r="P112" s="3">
        <v>4</v>
      </c>
      <c r="Q112" s="87">
        <v>10</v>
      </c>
      <c r="R112" s="9">
        <v>1983</v>
      </c>
      <c r="S112" s="23" t="s">
        <v>2644</v>
      </c>
      <c r="T112" s="2" t="s">
        <v>3360</v>
      </c>
      <c r="U112" s="25" t="s">
        <v>2645</v>
      </c>
      <c r="V112" s="25" t="s">
        <v>39</v>
      </c>
      <c r="W112" s="9" t="s">
        <v>2670</v>
      </c>
      <c r="X112" s="25">
        <v>1</v>
      </c>
      <c r="Y112" s="25">
        <v>1</v>
      </c>
      <c r="Z112" s="25"/>
      <c r="AA112" s="25"/>
      <c r="AB112" s="25"/>
      <c r="AC112" s="25"/>
      <c r="AD112" s="25"/>
      <c r="AE112" s="25"/>
      <c r="AF112" s="25"/>
      <c r="AG112" s="25"/>
      <c r="AH112" s="25"/>
      <c r="AI112" s="25"/>
      <c r="AJ112" s="25"/>
      <c r="AK112" s="25"/>
      <c r="AL112" s="25"/>
      <c r="AM112" s="25"/>
      <c r="AN112" s="25"/>
      <c r="AO112" s="25"/>
      <c r="AP112" s="25"/>
      <c r="AQ112" s="25"/>
      <c r="AR112" s="9"/>
      <c r="AS112" s="34" t="s">
        <v>37</v>
      </c>
      <c r="AT112" s="27" t="s">
        <v>49</v>
      </c>
      <c r="AU112" s="9" t="s">
        <v>49</v>
      </c>
      <c r="AV112" s="2">
        <v>1</v>
      </c>
      <c r="AW112" s="2">
        <v>1</v>
      </c>
      <c r="AZ112" s="87"/>
      <c r="BA112" s="2">
        <v>1</v>
      </c>
      <c r="BB112" s="2">
        <v>1</v>
      </c>
      <c r="BD112" s="2">
        <v>1</v>
      </c>
      <c r="BF112" s="2">
        <v>1</v>
      </c>
      <c r="BG112" s="27">
        <v>1</v>
      </c>
      <c r="BH112" s="27">
        <v>1</v>
      </c>
      <c r="BL112" s="2">
        <v>1</v>
      </c>
      <c r="BO112" s="2">
        <v>1</v>
      </c>
      <c r="BS112" s="87"/>
      <c r="BT112" s="142">
        <v>19113</v>
      </c>
      <c r="BU112" s="142">
        <v>1434</v>
      </c>
      <c r="BV112" s="142">
        <v>5027</v>
      </c>
      <c r="BW112" s="142"/>
      <c r="BX112" s="142"/>
      <c r="BY112" s="142"/>
      <c r="BZ112" s="131">
        <v>158730</v>
      </c>
      <c r="CA112" s="12">
        <v>43916</v>
      </c>
      <c r="CB112" s="12">
        <v>43889</v>
      </c>
      <c r="CC112" s="12">
        <v>43916</v>
      </c>
      <c r="XEW112" s="32"/>
    </row>
    <row r="113" spans="1:82 16377:16377" s="27" customFormat="1" ht="23" customHeight="1" thickBot="1" x14ac:dyDescent="0.25">
      <c r="A113" s="29" t="s">
        <v>117</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85"/>
      <c r="AT113" s="85"/>
      <c r="AU113" s="8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33"/>
      <c r="BU113" s="133"/>
      <c r="BV113" s="133"/>
      <c r="BW113" s="133"/>
      <c r="BX113" s="133"/>
      <c r="BY113" s="133"/>
      <c r="BZ113" s="133"/>
      <c r="CA113" s="15"/>
      <c r="CB113" s="15"/>
      <c r="CC113" s="14"/>
      <c r="CD113" s="40"/>
    </row>
    <row r="114" spans="1:82 16377:16377" s="2" customFormat="1" ht="86" customHeight="1" x14ac:dyDescent="0.2">
      <c r="A114" s="5" t="s">
        <v>799</v>
      </c>
      <c r="B114" s="9" t="s">
        <v>554</v>
      </c>
      <c r="C114" s="9" t="s">
        <v>847</v>
      </c>
      <c r="E114" s="2">
        <v>1</v>
      </c>
      <c r="F114" s="2">
        <v>1</v>
      </c>
      <c r="G114" s="25"/>
      <c r="H114" s="2">
        <v>1</v>
      </c>
      <c r="M114" s="9"/>
      <c r="N114" s="2">
        <v>21</v>
      </c>
      <c r="O114" s="2">
        <v>2</v>
      </c>
      <c r="Q114" s="9"/>
      <c r="R114" s="9">
        <v>1979</v>
      </c>
      <c r="S114" s="23" t="s">
        <v>864</v>
      </c>
      <c r="T114" s="25" t="s">
        <v>39</v>
      </c>
      <c r="U114" s="25" t="s">
        <v>39</v>
      </c>
      <c r="V114" s="25" t="s">
        <v>39</v>
      </c>
      <c r="W114" s="9" t="s">
        <v>2198</v>
      </c>
      <c r="X114" s="25"/>
      <c r="Y114" s="25"/>
      <c r="Z114" s="25"/>
      <c r="AA114" s="25"/>
      <c r="AB114" s="25">
        <v>1</v>
      </c>
      <c r="AC114" s="25">
        <v>1</v>
      </c>
      <c r="AD114" s="25"/>
      <c r="AE114" s="25"/>
      <c r="AF114" s="25"/>
      <c r="AG114" s="25"/>
      <c r="AH114" s="25"/>
      <c r="AI114" s="25"/>
      <c r="AJ114" s="25"/>
      <c r="AK114" s="25"/>
      <c r="AL114" s="25"/>
      <c r="AM114" s="25"/>
      <c r="AN114" s="25"/>
      <c r="AO114" s="25"/>
      <c r="AP114" s="25"/>
      <c r="AQ114" s="25"/>
      <c r="AR114" s="9"/>
      <c r="AS114" s="40" t="s">
        <v>37</v>
      </c>
      <c r="AT114" s="38" t="s">
        <v>2228</v>
      </c>
      <c r="AU114" s="9" t="s">
        <v>49</v>
      </c>
      <c r="AW114" s="2">
        <v>1</v>
      </c>
      <c r="AZ114" s="9">
        <v>1</v>
      </c>
      <c r="BA114" s="2">
        <v>1</v>
      </c>
      <c r="BF114" s="2">
        <v>1</v>
      </c>
      <c r="BG114" s="27">
        <v>1</v>
      </c>
      <c r="BH114" s="27">
        <v>1</v>
      </c>
      <c r="BI114" s="2">
        <v>1</v>
      </c>
      <c r="BN114" s="2">
        <v>1</v>
      </c>
      <c r="BS114" s="9"/>
      <c r="BT114" s="142">
        <v>11810</v>
      </c>
      <c r="BU114" s="142"/>
      <c r="BV114" s="142">
        <v>3584</v>
      </c>
      <c r="BW114" s="142"/>
      <c r="BX114" s="142"/>
      <c r="BY114" s="142"/>
      <c r="BZ114" s="131">
        <v>37470</v>
      </c>
      <c r="CA114" s="12">
        <v>43865</v>
      </c>
      <c r="CB114" s="17">
        <v>43860</v>
      </c>
      <c r="CC114" s="12">
        <v>43865</v>
      </c>
      <c r="XEW114" s="12"/>
    </row>
    <row r="115" spans="1:82 16377:16377" s="2" customFormat="1" ht="86" customHeight="1" x14ac:dyDescent="0.2">
      <c r="A115" s="5" t="s">
        <v>2146</v>
      </c>
      <c r="B115" s="37" t="s">
        <v>2147</v>
      </c>
      <c r="C115" s="37" t="s">
        <v>2148</v>
      </c>
      <c r="D115" s="27">
        <v>1</v>
      </c>
      <c r="E115" s="27"/>
      <c r="F115" s="27">
        <v>1</v>
      </c>
      <c r="G115" s="38"/>
      <c r="H115" s="27">
        <v>1</v>
      </c>
      <c r="I115" s="27"/>
      <c r="J115" s="27"/>
      <c r="K115" s="27">
        <v>1</v>
      </c>
      <c r="L115" s="27"/>
      <c r="M115" s="76">
        <v>1</v>
      </c>
      <c r="N115" s="27"/>
      <c r="O115" s="27"/>
      <c r="P115" s="27"/>
      <c r="Q115" s="76"/>
      <c r="R115" s="37">
        <v>2002</v>
      </c>
      <c r="S115" s="43" t="s">
        <v>2152</v>
      </c>
      <c r="T115" s="75" t="s">
        <v>2150</v>
      </c>
      <c r="U115" s="77" t="s">
        <v>2151</v>
      </c>
      <c r="V115" s="77" t="s">
        <v>39</v>
      </c>
      <c r="W115" s="76" t="s">
        <v>2202</v>
      </c>
      <c r="X115" s="77">
        <v>1</v>
      </c>
      <c r="Y115" s="77">
        <v>1</v>
      </c>
      <c r="Z115" s="77"/>
      <c r="AA115" s="77">
        <v>1</v>
      </c>
      <c r="AB115" s="77"/>
      <c r="AC115" s="77">
        <v>1</v>
      </c>
      <c r="AD115" s="77"/>
      <c r="AE115" s="77"/>
      <c r="AF115" s="77"/>
      <c r="AG115" s="77">
        <v>1</v>
      </c>
      <c r="AH115" s="77"/>
      <c r="AI115" s="77"/>
      <c r="AJ115" s="77"/>
      <c r="AK115" s="77"/>
      <c r="AL115" s="77"/>
      <c r="AM115" s="77"/>
      <c r="AN115" s="77"/>
      <c r="AO115" s="77"/>
      <c r="AP115" s="77"/>
      <c r="AR115" s="9" t="s">
        <v>3565</v>
      </c>
      <c r="AS115" s="27" t="s">
        <v>2149</v>
      </c>
      <c r="AT115" s="27" t="s">
        <v>2231</v>
      </c>
      <c r="AU115" s="37" t="s">
        <v>3570</v>
      </c>
      <c r="AV115" s="27">
        <v>1</v>
      </c>
      <c r="AW115" s="27">
        <v>1</v>
      </c>
      <c r="AX115" s="27">
        <v>1</v>
      </c>
      <c r="AY115" s="27"/>
      <c r="AZ115" s="76">
        <v>1</v>
      </c>
      <c r="BA115" s="27">
        <v>1</v>
      </c>
      <c r="BB115" s="27"/>
      <c r="BC115" s="27"/>
      <c r="BD115" s="27"/>
      <c r="BE115" s="27"/>
      <c r="BF115" s="27">
        <v>1</v>
      </c>
      <c r="BG115" s="27"/>
      <c r="BH115" s="27"/>
      <c r="BI115" s="27">
        <v>1</v>
      </c>
      <c r="BJ115" s="27"/>
      <c r="BK115" s="27"/>
      <c r="BL115" s="27"/>
      <c r="BM115" s="27"/>
      <c r="BN115" s="27"/>
      <c r="BO115" s="27"/>
      <c r="BP115" s="27"/>
      <c r="BQ115" s="27"/>
      <c r="BR115" s="27"/>
      <c r="BS115" s="76"/>
      <c r="BT115" s="141">
        <v>380</v>
      </c>
      <c r="BU115" s="141">
        <v>632</v>
      </c>
      <c r="BV115" s="141"/>
      <c r="BW115" s="141"/>
      <c r="BX115" s="141"/>
      <c r="BY115" s="141"/>
      <c r="BZ115" s="130"/>
      <c r="CA115" s="44">
        <v>43886</v>
      </c>
      <c r="CB115" s="44">
        <v>43838</v>
      </c>
      <c r="CC115" s="44">
        <v>43886</v>
      </c>
      <c r="XEW115" s="32"/>
    </row>
    <row r="116" spans="1:82 16377:16377" s="2" customFormat="1" ht="86" customHeight="1" x14ac:dyDescent="0.2">
      <c r="A116" s="4" t="s">
        <v>212</v>
      </c>
      <c r="B116" s="9" t="s">
        <v>537</v>
      </c>
      <c r="C116" s="9" t="s">
        <v>538</v>
      </c>
      <c r="F116" s="2">
        <v>1</v>
      </c>
      <c r="G116" s="25" t="s">
        <v>549</v>
      </c>
      <c r="H116" s="2">
        <v>1</v>
      </c>
      <c r="M116" s="9"/>
      <c r="N116" s="2">
        <v>8</v>
      </c>
      <c r="P116" s="2">
        <v>2</v>
      </c>
      <c r="Q116" s="9">
        <v>1</v>
      </c>
      <c r="R116" s="9">
        <v>1976</v>
      </c>
      <c r="S116" s="23" t="s">
        <v>111</v>
      </c>
      <c r="T116" s="25" t="s">
        <v>39</v>
      </c>
      <c r="U116" s="25" t="s">
        <v>39</v>
      </c>
      <c r="V116" s="25" t="s">
        <v>39</v>
      </c>
      <c r="W116" s="9" t="s">
        <v>44</v>
      </c>
      <c r="X116" s="25"/>
      <c r="Y116" s="25"/>
      <c r="Z116" s="25"/>
      <c r="AA116" s="25"/>
      <c r="AB116" s="25">
        <v>1</v>
      </c>
      <c r="AC116" s="25"/>
      <c r="AD116" s="25"/>
      <c r="AE116" s="25"/>
      <c r="AF116" s="25">
        <v>1</v>
      </c>
      <c r="AG116" s="25"/>
      <c r="AH116" s="25"/>
      <c r="AI116" s="25"/>
      <c r="AJ116" s="25"/>
      <c r="AK116" s="25"/>
      <c r="AL116" s="25"/>
      <c r="AM116" s="25"/>
      <c r="AN116" s="25"/>
      <c r="AO116" s="25"/>
      <c r="AP116" s="25"/>
      <c r="AQ116" s="25"/>
      <c r="AR116" s="9"/>
      <c r="AS116" s="40" t="s">
        <v>37</v>
      </c>
      <c r="AT116" s="38" t="s">
        <v>2227</v>
      </c>
      <c r="AU116" s="37" t="s">
        <v>874</v>
      </c>
      <c r="AV116" s="2">
        <v>1</v>
      </c>
      <c r="AW116" s="2">
        <v>1</v>
      </c>
      <c r="AX116" s="2">
        <v>1</v>
      </c>
      <c r="AZ116" s="9">
        <v>1</v>
      </c>
      <c r="BE116" s="2">
        <v>1</v>
      </c>
      <c r="BG116" s="27"/>
      <c r="BH116" s="27">
        <v>1</v>
      </c>
      <c r="BI116" s="2">
        <v>1</v>
      </c>
      <c r="BJ116" s="2">
        <v>1</v>
      </c>
      <c r="BM116" s="2">
        <v>1</v>
      </c>
      <c r="BS116" s="9"/>
      <c r="BT116" s="142">
        <v>37585</v>
      </c>
      <c r="BU116" s="142">
        <v>5048</v>
      </c>
      <c r="BV116" s="142">
        <v>24700</v>
      </c>
      <c r="BW116" s="142"/>
      <c r="BX116" s="142"/>
      <c r="BY116" s="142"/>
      <c r="BZ116" s="131">
        <v>407601</v>
      </c>
      <c r="CA116" s="12">
        <v>43857</v>
      </c>
      <c r="CB116" s="10">
        <v>43839</v>
      </c>
      <c r="CC116" s="12">
        <v>43857</v>
      </c>
    </row>
    <row r="117" spans="1:82 16377:16377" s="2" customFormat="1" ht="86" customHeight="1" x14ac:dyDescent="0.2">
      <c r="A117" s="4" t="s">
        <v>200</v>
      </c>
      <c r="B117" s="9" t="s">
        <v>27</v>
      </c>
      <c r="C117" s="9" t="s">
        <v>1346</v>
      </c>
      <c r="F117" s="2">
        <v>1</v>
      </c>
      <c r="G117" s="25"/>
      <c r="H117" s="2">
        <v>1</v>
      </c>
      <c r="M117" s="9"/>
      <c r="N117" s="2">
        <v>5</v>
      </c>
      <c r="O117" s="2">
        <v>2</v>
      </c>
      <c r="P117" s="2">
        <v>9</v>
      </c>
      <c r="Q117" s="9"/>
      <c r="R117" s="9">
        <v>2014</v>
      </c>
      <c r="S117" s="23" t="s">
        <v>2052</v>
      </c>
      <c r="T117" s="25" t="s">
        <v>1348</v>
      </c>
      <c r="U117" s="25" t="s">
        <v>39</v>
      </c>
      <c r="V117" s="25" t="s">
        <v>1347</v>
      </c>
      <c r="W117" s="9" t="s">
        <v>2200</v>
      </c>
      <c r="X117" s="25"/>
      <c r="Y117" s="25"/>
      <c r="Z117" s="25"/>
      <c r="AA117" s="25"/>
      <c r="AB117" s="25"/>
      <c r="AC117" s="25">
        <v>1</v>
      </c>
      <c r="AD117" s="25"/>
      <c r="AE117" s="25"/>
      <c r="AF117" s="25"/>
      <c r="AG117" s="25"/>
      <c r="AH117" s="25"/>
      <c r="AI117" s="25">
        <v>1</v>
      </c>
      <c r="AJ117" s="25">
        <v>1</v>
      </c>
      <c r="AK117" s="25"/>
      <c r="AL117" s="25"/>
      <c r="AM117" s="25"/>
      <c r="AN117" s="25"/>
      <c r="AO117" s="25"/>
      <c r="AP117" s="25"/>
      <c r="AQ117" s="25"/>
      <c r="AR117" s="9"/>
      <c r="AS117" s="40" t="s">
        <v>37</v>
      </c>
      <c r="AT117" s="38" t="s">
        <v>3802</v>
      </c>
      <c r="AU117" s="37" t="s">
        <v>3803</v>
      </c>
      <c r="AW117" s="2">
        <v>1</v>
      </c>
      <c r="AX117" s="2">
        <v>1</v>
      </c>
      <c r="AZ117" s="9"/>
      <c r="BB117" s="2">
        <v>1</v>
      </c>
      <c r="BE117" s="2">
        <v>1</v>
      </c>
      <c r="BF117" s="2">
        <v>1</v>
      </c>
      <c r="BG117" s="27"/>
      <c r="BH117" s="27"/>
      <c r="BL117" s="2">
        <v>1</v>
      </c>
      <c r="BP117" s="2">
        <v>1</v>
      </c>
      <c r="BS117" s="9"/>
      <c r="BT117" s="142">
        <v>5263</v>
      </c>
      <c r="BU117" s="142">
        <v>2128</v>
      </c>
      <c r="BV117" s="142"/>
      <c r="BW117" s="142"/>
      <c r="BX117" s="142"/>
      <c r="BY117" s="142"/>
      <c r="BZ117" s="131">
        <v>476</v>
      </c>
      <c r="CA117" s="12">
        <v>43873</v>
      </c>
      <c r="CB117" s="12">
        <v>43846</v>
      </c>
      <c r="CC117" s="12">
        <v>43873</v>
      </c>
      <c r="XEW117" s="32"/>
    </row>
    <row r="118" spans="1:82 16377:16377" s="2" customFormat="1" ht="86" customHeight="1" x14ac:dyDescent="0.2">
      <c r="A118" s="5" t="s">
        <v>2241</v>
      </c>
      <c r="B118" s="37" t="s">
        <v>2333</v>
      </c>
      <c r="C118" s="37" t="s">
        <v>2334</v>
      </c>
      <c r="D118" s="27">
        <v>1</v>
      </c>
      <c r="E118" s="27"/>
      <c r="F118" s="27">
        <v>1</v>
      </c>
      <c r="G118" s="38"/>
      <c r="H118" s="27">
        <v>1</v>
      </c>
      <c r="I118" s="27"/>
      <c r="J118" s="27"/>
      <c r="K118" s="27"/>
      <c r="L118" s="27"/>
      <c r="M118" s="76"/>
      <c r="N118" s="27">
        <v>4</v>
      </c>
      <c r="O118" s="27">
        <v>1</v>
      </c>
      <c r="P118" s="27">
        <v>4</v>
      </c>
      <c r="Q118" s="76"/>
      <c r="R118" s="37">
        <v>1996</v>
      </c>
      <c r="S118" s="43" t="s">
        <v>111</v>
      </c>
      <c r="T118" s="75" t="s">
        <v>2336</v>
      </c>
      <c r="U118" s="77" t="s">
        <v>2343</v>
      </c>
      <c r="V118" s="77" t="s">
        <v>2335</v>
      </c>
      <c r="W118" s="76" t="s">
        <v>2344</v>
      </c>
      <c r="X118" s="77">
        <v>1</v>
      </c>
      <c r="Y118" s="77">
        <v>1</v>
      </c>
      <c r="Z118" s="77"/>
      <c r="AA118" s="77">
        <v>1</v>
      </c>
      <c r="AB118" s="77"/>
      <c r="AC118" s="77"/>
      <c r="AD118" s="77">
        <v>1</v>
      </c>
      <c r="AE118" s="77">
        <v>1</v>
      </c>
      <c r="AF118" s="77"/>
      <c r="AG118" s="77">
        <v>1</v>
      </c>
      <c r="AH118" s="77"/>
      <c r="AI118" s="77"/>
      <c r="AJ118" s="77"/>
      <c r="AK118" s="77">
        <v>1</v>
      </c>
      <c r="AL118" s="77"/>
      <c r="AM118" s="77"/>
      <c r="AN118" s="77"/>
      <c r="AO118" s="77"/>
      <c r="AP118" s="77"/>
      <c r="AQ118" s="25"/>
      <c r="AR118" s="76"/>
      <c r="AS118" s="27" t="s">
        <v>37</v>
      </c>
      <c r="AT118" s="75" t="s">
        <v>3571</v>
      </c>
      <c r="AU118" s="76" t="s">
        <v>3805</v>
      </c>
      <c r="AV118" s="27">
        <v>1</v>
      </c>
      <c r="AW118" s="27">
        <v>1</v>
      </c>
      <c r="AX118" s="27"/>
      <c r="AY118" s="27"/>
      <c r="AZ118" s="76">
        <v>1</v>
      </c>
      <c r="BA118" s="27">
        <v>1</v>
      </c>
      <c r="BB118" s="27"/>
      <c r="BC118" s="27">
        <v>1</v>
      </c>
      <c r="BD118" s="27"/>
      <c r="BE118" s="27">
        <v>1</v>
      </c>
      <c r="BF118" s="27"/>
      <c r="BG118" s="27">
        <v>1</v>
      </c>
      <c r="BH118" s="27"/>
      <c r="BI118" s="27">
        <v>1</v>
      </c>
      <c r="BJ118" s="27"/>
      <c r="BK118" s="27"/>
      <c r="BL118" s="27"/>
      <c r="BM118" s="27">
        <v>1</v>
      </c>
      <c r="BN118" s="27"/>
      <c r="BO118" s="27"/>
      <c r="BP118" s="27"/>
      <c r="BQ118" s="27"/>
      <c r="BR118" s="27"/>
      <c r="BS118" s="76"/>
      <c r="BT118" s="141">
        <v>1691</v>
      </c>
      <c r="BU118" s="141"/>
      <c r="BV118" s="141"/>
      <c r="BW118" s="141"/>
      <c r="BX118" s="141"/>
      <c r="BY118" s="141"/>
      <c r="BZ118" s="130"/>
      <c r="CA118" s="44">
        <v>43906</v>
      </c>
      <c r="CB118" s="44">
        <v>43889</v>
      </c>
      <c r="CC118" s="44">
        <v>43906</v>
      </c>
      <c r="XEW118" s="32"/>
    </row>
    <row r="119" spans="1:82 16377:16377" s="2" customFormat="1" ht="86" customHeight="1" x14ac:dyDescent="0.2">
      <c r="A119" s="4" t="s">
        <v>115</v>
      </c>
      <c r="B119" s="9" t="s">
        <v>116</v>
      </c>
      <c r="C119" s="9" t="s">
        <v>118</v>
      </c>
      <c r="F119" s="2">
        <v>1</v>
      </c>
      <c r="G119" s="25"/>
      <c r="H119" s="2">
        <v>1</v>
      </c>
      <c r="M119" s="9"/>
      <c r="Q119" s="9"/>
      <c r="R119" s="9">
        <v>2005</v>
      </c>
      <c r="S119" s="23" t="s">
        <v>113</v>
      </c>
      <c r="T119" s="25" t="s">
        <v>120</v>
      </c>
      <c r="U119" s="25" t="s">
        <v>39</v>
      </c>
      <c r="V119" s="25" t="s">
        <v>39</v>
      </c>
      <c r="W119" s="9" t="s">
        <v>44</v>
      </c>
      <c r="X119" s="25"/>
      <c r="Y119" s="25">
        <v>1</v>
      </c>
      <c r="Z119" s="25">
        <v>1</v>
      </c>
      <c r="AA119" s="25"/>
      <c r="AB119" s="25"/>
      <c r="AC119" s="25"/>
      <c r="AD119" s="25"/>
      <c r="AE119" s="25"/>
      <c r="AF119" s="25">
        <v>1</v>
      </c>
      <c r="AG119" s="25"/>
      <c r="AH119" s="25"/>
      <c r="AI119" s="25"/>
      <c r="AJ119" s="25"/>
      <c r="AK119" s="25">
        <v>1</v>
      </c>
      <c r="AL119" s="25">
        <v>1</v>
      </c>
      <c r="AM119" s="25"/>
      <c r="AN119" s="25"/>
      <c r="AO119" s="25"/>
      <c r="AP119" s="25"/>
      <c r="AQ119" s="25">
        <v>1</v>
      </c>
      <c r="AR119" s="9"/>
      <c r="AS119" s="40" t="s">
        <v>119</v>
      </c>
      <c r="AT119" s="39" t="s">
        <v>46</v>
      </c>
      <c r="AU119" s="37" t="s">
        <v>119</v>
      </c>
      <c r="AX119" s="2">
        <v>1</v>
      </c>
      <c r="AZ119" s="9">
        <v>1</v>
      </c>
      <c r="BE119" s="2">
        <v>1</v>
      </c>
      <c r="BG119" s="27"/>
      <c r="BH119" s="27"/>
      <c r="BL119" s="2">
        <v>1</v>
      </c>
      <c r="BM119" s="2">
        <v>1</v>
      </c>
      <c r="BS119" s="9"/>
      <c r="BT119" s="142">
        <v>5228</v>
      </c>
      <c r="BU119" s="142">
        <v>8869</v>
      </c>
      <c r="BV119" s="142">
        <v>1965</v>
      </c>
      <c r="BW119" s="142"/>
      <c r="BX119" s="142"/>
      <c r="BY119" s="142">
        <v>117</v>
      </c>
      <c r="BZ119" s="131">
        <v>93761</v>
      </c>
      <c r="CA119" s="10">
        <v>43845</v>
      </c>
      <c r="CB119" s="10">
        <v>43838</v>
      </c>
      <c r="CC119" s="10">
        <v>43845</v>
      </c>
    </row>
    <row r="120" spans="1:82 16377:16377" s="2" customFormat="1" ht="86" customHeight="1" x14ac:dyDescent="0.2">
      <c r="A120" s="5" t="s">
        <v>982</v>
      </c>
      <c r="B120" s="37" t="s">
        <v>25</v>
      </c>
      <c r="C120" s="37" t="s">
        <v>2556</v>
      </c>
      <c r="D120" s="27"/>
      <c r="E120" s="27">
        <v>1</v>
      </c>
      <c r="F120" s="27">
        <v>1</v>
      </c>
      <c r="G120" s="38"/>
      <c r="H120" s="27">
        <v>1</v>
      </c>
      <c r="I120" s="27"/>
      <c r="J120" s="27"/>
      <c r="K120" s="27">
        <v>1</v>
      </c>
      <c r="L120" s="27"/>
      <c r="M120" s="76">
        <v>1</v>
      </c>
      <c r="N120" s="27">
        <v>110</v>
      </c>
      <c r="O120" s="27">
        <v>11</v>
      </c>
      <c r="P120" s="27">
        <v>14</v>
      </c>
      <c r="Q120" s="76">
        <v>12</v>
      </c>
      <c r="R120" s="76">
        <v>2007</v>
      </c>
      <c r="S120" s="76" t="s">
        <v>2627</v>
      </c>
      <c r="T120" s="75" t="s">
        <v>2625</v>
      </c>
      <c r="U120" s="77" t="s">
        <v>39</v>
      </c>
      <c r="V120" s="25" t="s">
        <v>39</v>
      </c>
      <c r="W120" s="76" t="s">
        <v>2626</v>
      </c>
      <c r="X120" s="77">
        <v>1</v>
      </c>
      <c r="Y120" s="77"/>
      <c r="Z120" s="77"/>
      <c r="AA120" s="77"/>
      <c r="AB120" s="77">
        <v>1</v>
      </c>
      <c r="AC120" s="77">
        <v>1</v>
      </c>
      <c r="AD120" s="77"/>
      <c r="AE120" s="77">
        <v>1</v>
      </c>
      <c r="AF120" s="77"/>
      <c r="AG120" s="77"/>
      <c r="AH120" s="77">
        <v>1</v>
      </c>
      <c r="AI120" s="77"/>
      <c r="AJ120" s="77"/>
      <c r="AK120" s="77"/>
      <c r="AL120" s="77">
        <v>1</v>
      </c>
      <c r="AM120" s="77"/>
      <c r="AN120" s="77"/>
      <c r="AO120" s="77">
        <v>1</v>
      </c>
      <c r="AP120" s="77"/>
      <c r="AQ120" s="25"/>
      <c r="AR120" s="76"/>
      <c r="AS120" s="27" t="s">
        <v>129</v>
      </c>
      <c r="AT120" s="38" t="s">
        <v>3572</v>
      </c>
      <c r="AU120" s="37" t="s">
        <v>4618</v>
      </c>
      <c r="AV120" s="27">
        <v>1</v>
      </c>
      <c r="AW120" s="27">
        <v>1</v>
      </c>
      <c r="AX120" s="27"/>
      <c r="AY120" s="27"/>
      <c r="AZ120" s="76">
        <v>1</v>
      </c>
      <c r="BA120" s="27"/>
      <c r="BB120" s="27">
        <v>1</v>
      </c>
      <c r="BC120" s="27">
        <v>1</v>
      </c>
      <c r="BD120" s="27"/>
      <c r="BE120" s="27">
        <v>1</v>
      </c>
      <c r="BF120" s="27">
        <v>1</v>
      </c>
      <c r="BG120" s="27"/>
      <c r="BH120" s="27"/>
      <c r="BI120" s="27">
        <v>1</v>
      </c>
      <c r="BJ120" s="27">
        <v>1</v>
      </c>
      <c r="BK120" s="27">
        <v>1</v>
      </c>
      <c r="BL120" s="27">
        <v>1</v>
      </c>
      <c r="BM120" s="27"/>
      <c r="BN120" s="27"/>
      <c r="BO120" s="27"/>
      <c r="BP120" s="27">
        <v>1</v>
      </c>
      <c r="BQ120" s="27"/>
      <c r="BR120" s="27"/>
      <c r="BS120" s="76"/>
      <c r="BT120" s="141">
        <v>10807</v>
      </c>
      <c r="BU120" s="141">
        <v>12500</v>
      </c>
      <c r="BV120" s="141">
        <v>3266</v>
      </c>
      <c r="BW120" s="141">
        <v>2285</v>
      </c>
      <c r="BX120" s="141"/>
      <c r="BY120" s="141"/>
      <c r="BZ120" s="130">
        <v>5489128</v>
      </c>
      <c r="CA120" s="44">
        <v>43915</v>
      </c>
      <c r="CB120" s="44">
        <v>43865</v>
      </c>
      <c r="CC120" s="44">
        <v>43915</v>
      </c>
      <c r="XEW120" s="32"/>
    </row>
    <row r="121" spans="1:82 16377:16377" s="2" customFormat="1" ht="86" customHeight="1" x14ac:dyDescent="0.2">
      <c r="A121" s="4" t="s">
        <v>26</v>
      </c>
      <c r="B121" s="9" t="s">
        <v>27</v>
      </c>
      <c r="C121" s="8" t="s">
        <v>43</v>
      </c>
      <c r="D121" s="2">
        <v>1</v>
      </c>
      <c r="E121" s="2">
        <v>1</v>
      </c>
      <c r="F121" s="2">
        <v>1</v>
      </c>
      <c r="G121" s="25"/>
      <c r="H121" s="2">
        <v>1</v>
      </c>
      <c r="M121" s="9"/>
      <c r="N121" s="3">
        <v>53</v>
      </c>
      <c r="O121" s="3">
        <v>7</v>
      </c>
      <c r="P121" s="3">
        <v>16</v>
      </c>
      <c r="Q121" s="8"/>
      <c r="R121" s="9">
        <v>2017</v>
      </c>
      <c r="S121" s="23" t="s">
        <v>113</v>
      </c>
      <c r="T121" s="25" t="s">
        <v>105</v>
      </c>
      <c r="U121" s="26" t="s">
        <v>109</v>
      </c>
      <c r="V121" s="25" t="s">
        <v>39</v>
      </c>
      <c r="W121" s="9" t="s">
        <v>3358</v>
      </c>
      <c r="X121" s="25">
        <v>1</v>
      </c>
      <c r="Y121" s="25"/>
      <c r="Z121" s="25"/>
      <c r="AA121" s="25"/>
      <c r="AB121" s="25">
        <v>1</v>
      </c>
      <c r="AC121" s="25">
        <v>1</v>
      </c>
      <c r="AD121" s="25"/>
      <c r="AE121" s="25">
        <v>1</v>
      </c>
      <c r="AF121" s="25">
        <v>1</v>
      </c>
      <c r="AG121" s="25">
        <v>1</v>
      </c>
      <c r="AH121" s="25">
        <v>1</v>
      </c>
      <c r="AI121" s="25">
        <v>1</v>
      </c>
      <c r="AJ121" s="25"/>
      <c r="AK121" s="25"/>
      <c r="AL121" s="25"/>
      <c r="AM121" s="25"/>
      <c r="AN121" s="25">
        <v>1</v>
      </c>
      <c r="AO121" s="25"/>
      <c r="AP121" s="25"/>
      <c r="AQ121" s="25"/>
      <c r="AR121" s="9"/>
      <c r="AS121" s="40" t="s">
        <v>37</v>
      </c>
      <c r="AT121" s="82" t="s">
        <v>3813</v>
      </c>
      <c r="AU121" s="37" t="s">
        <v>2226</v>
      </c>
      <c r="AV121" s="2">
        <v>1</v>
      </c>
      <c r="AW121" s="2">
        <v>1</v>
      </c>
      <c r="AX121" s="2">
        <v>1</v>
      </c>
      <c r="AZ121" s="9">
        <v>1</v>
      </c>
      <c r="BA121" s="3">
        <v>1</v>
      </c>
      <c r="BB121" s="3"/>
      <c r="BC121" s="3"/>
      <c r="BD121" s="3">
        <v>1</v>
      </c>
      <c r="BE121" s="3">
        <v>1</v>
      </c>
      <c r="BF121" s="3">
        <v>1</v>
      </c>
      <c r="BG121" s="42">
        <v>1</v>
      </c>
      <c r="BH121" s="42">
        <v>1</v>
      </c>
      <c r="BI121" s="3">
        <v>1</v>
      </c>
      <c r="BJ121" s="3">
        <v>1</v>
      </c>
      <c r="BK121" s="3"/>
      <c r="BL121" s="3">
        <v>1</v>
      </c>
      <c r="BM121" s="3">
        <v>1</v>
      </c>
      <c r="BN121" s="3">
        <v>1</v>
      </c>
      <c r="BO121" s="3"/>
      <c r="BP121" s="3"/>
      <c r="BQ121" s="3">
        <v>1</v>
      </c>
      <c r="BR121" s="3"/>
      <c r="BS121" s="8">
        <v>1</v>
      </c>
      <c r="BT121" s="142">
        <v>25619</v>
      </c>
      <c r="BU121" s="142">
        <v>5098</v>
      </c>
      <c r="BV121" s="142">
        <v>15300</v>
      </c>
      <c r="BW121" s="142"/>
      <c r="BX121" s="142"/>
      <c r="BY121" s="142"/>
      <c r="BZ121" s="131">
        <v>2533564</v>
      </c>
      <c r="CA121" s="11">
        <v>43842</v>
      </c>
      <c r="CB121" s="10">
        <v>43838</v>
      </c>
      <c r="CC121" s="10">
        <v>43843</v>
      </c>
    </row>
    <row r="122" spans="1:82 16377:16377" s="2" customFormat="1" ht="86" customHeight="1" x14ac:dyDescent="0.2">
      <c r="A122" s="5" t="s">
        <v>1152</v>
      </c>
      <c r="B122" s="9" t="s">
        <v>554</v>
      </c>
      <c r="C122" s="23" t="s">
        <v>1756</v>
      </c>
      <c r="D122" s="2">
        <v>1</v>
      </c>
      <c r="E122" s="2">
        <v>1</v>
      </c>
      <c r="F122" s="2">
        <v>1</v>
      </c>
      <c r="G122" s="25"/>
      <c r="H122" s="2">
        <v>1</v>
      </c>
      <c r="M122" s="9"/>
      <c r="N122" s="2">
        <v>6</v>
      </c>
      <c r="O122" s="2">
        <v>1</v>
      </c>
      <c r="P122" s="2">
        <v>13</v>
      </c>
      <c r="Q122" s="9"/>
      <c r="R122" s="9">
        <v>1995</v>
      </c>
      <c r="S122" s="23" t="s">
        <v>594</v>
      </c>
      <c r="T122" s="2" t="s">
        <v>1758</v>
      </c>
      <c r="U122" s="25" t="s">
        <v>1757</v>
      </c>
      <c r="V122" s="25" t="s">
        <v>39</v>
      </c>
      <c r="W122" s="9" t="s">
        <v>2201</v>
      </c>
      <c r="X122" s="25">
        <v>1</v>
      </c>
      <c r="Y122" s="25">
        <v>1</v>
      </c>
      <c r="Z122" s="25"/>
      <c r="AA122" s="25">
        <v>1</v>
      </c>
      <c r="AB122" s="25"/>
      <c r="AC122" s="25">
        <v>1</v>
      </c>
      <c r="AD122" s="25"/>
      <c r="AE122" s="25">
        <v>1</v>
      </c>
      <c r="AF122" s="25"/>
      <c r="AG122" s="25">
        <v>1</v>
      </c>
      <c r="AH122" s="25"/>
      <c r="AI122" s="25"/>
      <c r="AJ122" s="25"/>
      <c r="AK122" s="25">
        <v>1</v>
      </c>
      <c r="AL122" s="25">
        <v>1</v>
      </c>
      <c r="AM122" s="25"/>
      <c r="AN122" s="25"/>
      <c r="AO122" s="25"/>
      <c r="AP122" s="25"/>
      <c r="AR122" s="9"/>
      <c r="AS122" s="34" t="s">
        <v>37</v>
      </c>
      <c r="AT122" s="27" t="s">
        <v>2230</v>
      </c>
      <c r="AU122" s="9" t="s">
        <v>3814</v>
      </c>
      <c r="AV122" s="2">
        <v>1</v>
      </c>
      <c r="AX122" s="2">
        <v>1</v>
      </c>
      <c r="AY122" s="2">
        <v>1</v>
      </c>
      <c r="AZ122" s="9">
        <v>1</v>
      </c>
      <c r="BA122" s="2">
        <v>1</v>
      </c>
      <c r="BB122" s="2">
        <v>1</v>
      </c>
      <c r="BE122" s="2">
        <v>1</v>
      </c>
      <c r="BG122" s="27">
        <v>1</v>
      </c>
      <c r="BH122" s="27">
        <v>1</v>
      </c>
      <c r="BI122" s="2">
        <v>1</v>
      </c>
      <c r="BJ122" s="2">
        <v>1</v>
      </c>
      <c r="BM122" s="2">
        <v>1</v>
      </c>
      <c r="BP122" s="2">
        <v>1</v>
      </c>
      <c r="BS122" s="9">
        <v>1</v>
      </c>
      <c r="BT122" s="142">
        <v>588</v>
      </c>
      <c r="BU122" s="142"/>
      <c r="BV122" s="142"/>
      <c r="BW122" s="142"/>
      <c r="BX122" s="142"/>
      <c r="BY122" s="142"/>
      <c r="BZ122" s="131"/>
      <c r="CA122" s="17">
        <v>43881</v>
      </c>
      <c r="CB122" s="12">
        <v>43879</v>
      </c>
      <c r="CC122" s="17">
        <v>43881</v>
      </c>
      <c r="XEW122" s="32"/>
    </row>
    <row r="123" spans="1:82 16377:16377" s="2" customFormat="1" ht="86" customHeight="1" x14ac:dyDescent="0.2">
      <c r="A123" s="5" t="s">
        <v>2428</v>
      </c>
      <c r="B123" s="37" t="s">
        <v>620</v>
      </c>
      <c r="C123" s="37" t="s">
        <v>2431</v>
      </c>
      <c r="D123" s="27"/>
      <c r="E123" s="27">
        <v>1</v>
      </c>
      <c r="F123" s="27">
        <v>1</v>
      </c>
      <c r="G123" s="38"/>
      <c r="H123" s="27">
        <v>1</v>
      </c>
      <c r="I123" s="27"/>
      <c r="J123" s="27"/>
      <c r="K123" s="27"/>
      <c r="L123" s="27"/>
      <c r="M123" s="76">
        <v>1</v>
      </c>
      <c r="N123" s="27">
        <v>2</v>
      </c>
      <c r="O123" s="27">
        <v>2</v>
      </c>
      <c r="P123" s="27"/>
      <c r="Q123" s="76"/>
      <c r="R123" s="37">
        <v>2013</v>
      </c>
      <c r="S123" s="43" t="s">
        <v>2425</v>
      </c>
      <c r="T123" s="75" t="s">
        <v>2430</v>
      </c>
      <c r="U123" s="77" t="s">
        <v>39</v>
      </c>
      <c r="V123" s="75" t="s">
        <v>2429</v>
      </c>
      <c r="W123" s="76" t="s">
        <v>2432</v>
      </c>
      <c r="X123" s="77">
        <v>1</v>
      </c>
      <c r="Y123" s="77"/>
      <c r="Z123" s="77"/>
      <c r="AA123" s="77"/>
      <c r="AB123" s="77"/>
      <c r="AC123" s="77"/>
      <c r="AD123" s="77">
        <v>1</v>
      </c>
      <c r="AE123" s="77"/>
      <c r="AF123" s="77"/>
      <c r="AG123" s="77">
        <v>1</v>
      </c>
      <c r="AH123" s="77"/>
      <c r="AI123" s="77"/>
      <c r="AJ123" s="77"/>
      <c r="AK123" s="77">
        <v>1</v>
      </c>
      <c r="AL123" s="77"/>
      <c r="AM123" s="77"/>
      <c r="AN123" s="77"/>
      <c r="AO123" s="77"/>
      <c r="AP123" s="77"/>
      <c r="AQ123" s="25"/>
      <c r="AR123" s="76"/>
      <c r="AS123" s="27" t="s">
        <v>1748</v>
      </c>
      <c r="AT123" s="38" t="s">
        <v>3076</v>
      </c>
      <c r="AU123" s="37" t="s">
        <v>1748</v>
      </c>
      <c r="AV123" s="27">
        <v>1</v>
      </c>
      <c r="AW123" s="27"/>
      <c r="AX123" s="27"/>
      <c r="AY123" s="27"/>
      <c r="AZ123" s="76">
        <v>1</v>
      </c>
      <c r="BA123" s="27">
        <v>1</v>
      </c>
      <c r="BB123" s="27"/>
      <c r="BC123" s="27"/>
      <c r="BD123" s="27"/>
      <c r="BE123" s="27"/>
      <c r="BF123" s="27">
        <v>1</v>
      </c>
      <c r="BG123" s="27">
        <v>1</v>
      </c>
      <c r="BH123" s="27"/>
      <c r="BI123" s="27"/>
      <c r="BJ123" s="27">
        <v>1</v>
      </c>
      <c r="BK123" s="27"/>
      <c r="BL123" s="27"/>
      <c r="BM123" s="27"/>
      <c r="BN123" s="27"/>
      <c r="BO123" s="27"/>
      <c r="BP123" s="27"/>
      <c r="BQ123" s="27"/>
      <c r="BR123" s="27"/>
      <c r="BS123" s="76"/>
      <c r="BT123" s="141">
        <v>48</v>
      </c>
      <c r="BU123" s="141"/>
      <c r="BV123" s="141"/>
      <c r="BW123" s="141"/>
      <c r="BX123" s="141"/>
      <c r="BY123" s="141"/>
      <c r="BZ123" s="130">
        <v>49</v>
      </c>
      <c r="CA123" s="44">
        <v>43909</v>
      </c>
      <c r="CB123" s="44">
        <v>43883</v>
      </c>
      <c r="CC123" s="44">
        <v>43909</v>
      </c>
      <c r="XEW123" s="32"/>
    </row>
    <row r="124" spans="1:82 16377:16377" s="2" customFormat="1" ht="86" customHeight="1" x14ac:dyDescent="0.2">
      <c r="A124" s="5" t="s">
        <v>817</v>
      </c>
      <c r="B124" s="9" t="s">
        <v>1232</v>
      </c>
      <c r="C124" s="9" t="s">
        <v>1233</v>
      </c>
      <c r="D124" s="2">
        <v>1</v>
      </c>
      <c r="E124" s="2">
        <v>1</v>
      </c>
      <c r="F124" s="2">
        <v>1</v>
      </c>
      <c r="G124" s="25"/>
      <c r="H124" s="2">
        <v>1</v>
      </c>
      <c r="M124" s="9"/>
      <c r="P124" s="2">
        <v>5</v>
      </c>
      <c r="Q124" s="9"/>
      <c r="R124" s="9">
        <v>2012</v>
      </c>
      <c r="S124" s="23" t="s">
        <v>111</v>
      </c>
      <c r="T124" s="25" t="s">
        <v>1231</v>
      </c>
      <c r="U124" s="25" t="s">
        <v>39</v>
      </c>
      <c r="V124" s="25" t="s">
        <v>2163</v>
      </c>
      <c r="W124" s="9" t="s">
        <v>2199</v>
      </c>
      <c r="X124" s="25"/>
      <c r="Y124" s="25"/>
      <c r="Z124" s="25"/>
      <c r="AA124" s="25"/>
      <c r="AB124" s="25">
        <v>1</v>
      </c>
      <c r="AC124" s="25"/>
      <c r="AD124" s="25"/>
      <c r="AE124" s="25">
        <v>1</v>
      </c>
      <c r="AF124" s="25"/>
      <c r="AG124" s="25"/>
      <c r="AH124" s="25"/>
      <c r="AI124" s="25"/>
      <c r="AJ124" s="25"/>
      <c r="AK124" s="25"/>
      <c r="AL124" s="25"/>
      <c r="AM124" s="25">
        <v>1</v>
      </c>
      <c r="AN124" s="25">
        <v>1</v>
      </c>
      <c r="AO124" s="25"/>
      <c r="AP124" s="25"/>
      <c r="AR124" s="9"/>
      <c r="AS124" s="40" t="s">
        <v>37</v>
      </c>
      <c r="AT124" s="38" t="s">
        <v>2229</v>
      </c>
      <c r="AU124" s="37" t="s">
        <v>3801</v>
      </c>
      <c r="AW124" s="2">
        <v>1</v>
      </c>
      <c r="AZ124" s="9">
        <v>1</v>
      </c>
      <c r="BG124" s="27">
        <v>1</v>
      </c>
      <c r="BH124" s="27">
        <v>1</v>
      </c>
      <c r="BI124" s="2">
        <v>1</v>
      </c>
      <c r="BS124" s="9"/>
      <c r="BT124" s="142">
        <v>1243</v>
      </c>
      <c r="BU124" s="142">
        <v>184</v>
      </c>
      <c r="BV124" s="142">
        <v>436</v>
      </c>
      <c r="BW124" s="142"/>
      <c r="BX124" s="142"/>
      <c r="BY124" s="142"/>
      <c r="BZ124" s="131">
        <v>254</v>
      </c>
      <c r="CA124" s="12">
        <v>43871</v>
      </c>
      <c r="CB124" s="12">
        <v>43860</v>
      </c>
      <c r="CC124" s="12">
        <v>43871</v>
      </c>
      <c r="XEW124" s="32"/>
    </row>
    <row r="125" spans="1:82 16377:16377" s="2" customFormat="1" ht="86" customHeight="1" x14ac:dyDescent="0.2">
      <c r="A125" s="5" t="s">
        <v>2053</v>
      </c>
      <c r="B125" s="37" t="s">
        <v>27</v>
      </c>
      <c r="C125" s="37" t="s">
        <v>49</v>
      </c>
      <c r="D125" s="27"/>
      <c r="E125" s="27"/>
      <c r="F125" s="27">
        <v>1</v>
      </c>
      <c r="G125" s="38"/>
      <c r="H125" s="27">
        <v>1</v>
      </c>
      <c r="I125" s="27"/>
      <c r="J125" s="27"/>
      <c r="K125" s="27"/>
      <c r="L125" s="27"/>
      <c r="M125" s="76">
        <v>1</v>
      </c>
      <c r="N125" s="27"/>
      <c r="O125" s="27"/>
      <c r="P125" s="27"/>
      <c r="Q125" s="76">
        <v>4</v>
      </c>
      <c r="R125" s="37">
        <v>2011</v>
      </c>
      <c r="S125" s="43" t="s">
        <v>111</v>
      </c>
      <c r="T125" s="75" t="s">
        <v>2153</v>
      </c>
      <c r="U125" s="77" t="s">
        <v>2065</v>
      </c>
      <c r="V125" s="77" t="s">
        <v>3545</v>
      </c>
      <c r="W125" s="76" t="s">
        <v>555</v>
      </c>
      <c r="X125" s="77"/>
      <c r="Y125" s="77"/>
      <c r="Z125" s="77">
        <v>1</v>
      </c>
      <c r="AA125" s="77"/>
      <c r="AB125" s="77"/>
      <c r="AC125" s="77">
        <v>1</v>
      </c>
      <c r="AD125" s="77">
        <v>1</v>
      </c>
      <c r="AE125" s="77">
        <v>1</v>
      </c>
      <c r="AF125" s="77"/>
      <c r="AG125" s="77">
        <v>1</v>
      </c>
      <c r="AH125" s="77">
        <v>1</v>
      </c>
      <c r="AI125" s="77"/>
      <c r="AJ125" s="77"/>
      <c r="AK125" s="77"/>
      <c r="AL125" s="77">
        <v>1</v>
      </c>
      <c r="AM125" s="77">
        <v>1</v>
      </c>
      <c r="AN125" s="77"/>
      <c r="AO125" s="77"/>
      <c r="AP125" s="77"/>
      <c r="AR125" s="76" t="s">
        <v>3566</v>
      </c>
      <c r="AS125" s="27" t="s">
        <v>2055</v>
      </c>
      <c r="AT125" s="27" t="s">
        <v>3804</v>
      </c>
      <c r="AU125" s="37" t="s">
        <v>2054</v>
      </c>
      <c r="AV125" s="27"/>
      <c r="AW125" s="27"/>
      <c r="AX125" s="27"/>
      <c r="AY125" s="27"/>
      <c r="AZ125" s="76">
        <v>1</v>
      </c>
      <c r="BA125" s="27"/>
      <c r="BB125" s="27"/>
      <c r="BC125" s="27"/>
      <c r="BD125" s="27"/>
      <c r="BE125" s="27"/>
      <c r="BF125" s="27"/>
      <c r="BG125" s="27"/>
      <c r="BH125" s="27"/>
      <c r="BI125" s="27"/>
      <c r="BJ125" s="27"/>
      <c r="BK125" s="27"/>
      <c r="BL125" s="27"/>
      <c r="BM125" s="27"/>
      <c r="BN125" s="27"/>
      <c r="BO125" s="27"/>
      <c r="BP125" s="27"/>
      <c r="BQ125" s="27"/>
      <c r="BR125" s="27"/>
      <c r="BS125" s="76"/>
      <c r="BT125" s="141"/>
      <c r="BU125" s="141"/>
      <c r="BV125" s="141"/>
      <c r="BW125" s="141"/>
      <c r="BX125" s="141"/>
      <c r="BY125" s="141"/>
      <c r="BZ125" s="130"/>
      <c r="CA125" s="44">
        <v>43884</v>
      </c>
      <c r="CB125" s="44">
        <v>43883</v>
      </c>
      <c r="CC125" s="44">
        <v>43884</v>
      </c>
      <c r="XEW125" s="32"/>
    </row>
    <row r="126" spans="1:82 16377:16377" s="2" customFormat="1" x14ac:dyDescent="0.2">
      <c r="A126" s="79"/>
      <c r="B126" s="80"/>
      <c r="C126" s="80"/>
      <c r="D126" s="81"/>
      <c r="E126" s="81"/>
      <c r="F126" s="81"/>
      <c r="G126" s="81"/>
      <c r="H126" s="81"/>
      <c r="I126" s="81"/>
      <c r="J126" s="81"/>
      <c r="K126" s="81"/>
      <c r="L126" s="81"/>
      <c r="M126" s="80"/>
      <c r="N126" s="81"/>
      <c r="O126" s="81"/>
      <c r="P126" s="81"/>
      <c r="Q126" s="81"/>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145"/>
      <c r="BU126" s="145"/>
      <c r="BV126" s="145"/>
      <c r="BW126" s="145"/>
      <c r="BX126" s="145"/>
      <c r="BY126" s="145"/>
      <c r="BZ126" s="134"/>
      <c r="CA126" s="80"/>
      <c r="CB126" s="80"/>
      <c r="CC126" s="80"/>
    </row>
    <row r="127" spans="1:82 16377:16377" s="75" customFormat="1" ht="17" x14ac:dyDescent="0.2">
      <c r="A127" s="169" t="s">
        <v>3710</v>
      </c>
      <c r="B127" s="77"/>
      <c r="C127" s="95"/>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154" t="s">
        <v>3722</v>
      </c>
      <c r="AT127" s="156" t="s">
        <v>3721</v>
      </c>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135"/>
      <c r="BU127" s="135"/>
      <c r="BV127" s="135"/>
      <c r="BW127" s="135"/>
      <c r="BX127" s="135"/>
      <c r="BY127" s="135"/>
      <c r="BZ127" s="135"/>
      <c r="CA127" s="77"/>
      <c r="CB127" s="77"/>
      <c r="CC127" s="77"/>
    </row>
    <row r="128" spans="1:82 16377:16377" s="75" customFormat="1" ht="17" customHeight="1" x14ac:dyDescent="0.2">
      <c r="A128" s="157" t="s">
        <v>4638</v>
      </c>
      <c r="B128" s="125"/>
      <c r="C128" s="95"/>
      <c r="D128" s="165">
        <f t="shared" ref="D128:M128" si="0">SUM(D5:D94)</f>
        <v>90</v>
      </c>
      <c r="E128" s="96">
        <f t="shared" si="0"/>
        <v>18</v>
      </c>
      <c r="F128" s="96">
        <f t="shared" si="0"/>
        <v>17</v>
      </c>
      <c r="G128" s="96">
        <f t="shared" si="0"/>
        <v>9</v>
      </c>
      <c r="H128" s="96">
        <f t="shared" si="0"/>
        <v>83</v>
      </c>
      <c r="I128" s="96">
        <f t="shared" si="0"/>
        <v>2</v>
      </c>
      <c r="J128" s="96">
        <f t="shared" si="0"/>
        <v>5</v>
      </c>
      <c r="K128" s="96">
        <f t="shared" si="0"/>
        <v>1</v>
      </c>
      <c r="L128" s="96">
        <f t="shared" si="0"/>
        <v>3</v>
      </c>
      <c r="M128" s="160">
        <f t="shared" si="0"/>
        <v>1</v>
      </c>
      <c r="N128" s="95"/>
      <c r="O128" s="95"/>
      <c r="P128" s="95"/>
      <c r="Q128" s="95"/>
      <c r="S128" s="77"/>
      <c r="T128" s="77"/>
      <c r="U128" s="77"/>
      <c r="V128" s="77"/>
      <c r="W128" s="158" t="s">
        <v>3713</v>
      </c>
      <c r="X128" s="77">
        <f t="shared" ref="X128:AQ128" si="1">SUM(X5:X94)</f>
        <v>44</v>
      </c>
      <c r="Y128" s="77">
        <f t="shared" si="1"/>
        <v>49</v>
      </c>
      <c r="Z128" s="77">
        <f t="shared" si="1"/>
        <v>54</v>
      </c>
      <c r="AA128" s="77">
        <f t="shared" si="1"/>
        <v>53</v>
      </c>
      <c r="AB128" s="77">
        <f t="shared" si="1"/>
        <v>37</v>
      </c>
      <c r="AC128" s="77">
        <f t="shared" si="1"/>
        <v>35</v>
      </c>
      <c r="AD128" s="77">
        <f t="shared" si="1"/>
        <v>36</v>
      </c>
      <c r="AE128" s="77">
        <f t="shared" si="1"/>
        <v>31</v>
      </c>
      <c r="AF128" s="77">
        <f>SUM(AF5:AF94)</f>
        <v>32</v>
      </c>
      <c r="AG128" s="77">
        <f>SUM(AG5:AG94)</f>
        <v>25</v>
      </c>
      <c r="AH128" s="77">
        <f t="shared" si="1"/>
        <v>27</v>
      </c>
      <c r="AI128" s="77">
        <f t="shared" si="1"/>
        <v>24</v>
      </c>
      <c r="AJ128" s="77">
        <f t="shared" si="1"/>
        <v>20</v>
      </c>
      <c r="AK128" s="77">
        <f t="shared" si="1"/>
        <v>14</v>
      </c>
      <c r="AL128" s="77">
        <f t="shared" si="1"/>
        <v>10</v>
      </c>
      <c r="AM128" s="77">
        <f t="shared" si="1"/>
        <v>10</v>
      </c>
      <c r="AN128" s="77">
        <f t="shared" si="1"/>
        <v>4</v>
      </c>
      <c r="AO128" s="77">
        <f t="shared" si="1"/>
        <v>7</v>
      </c>
      <c r="AP128" s="77">
        <f t="shared" si="1"/>
        <v>8</v>
      </c>
      <c r="AQ128" s="77">
        <f t="shared" si="1"/>
        <v>6</v>
      </c>
      <c r="AR128" s="77">
        <v>6</v>
      </c>
      <c r="AS128" s="40" t="s">
        <v>4648</v>
      </c>
      <c r="AT128" s="76" t="s">
        <v>4650</v>
      </c>
      <c r="AU128" s="77"/>
      <c r="AV128" s="40">
        <f>SUM(AV5:AV94)</f>
        <v>45</v>
      </c>
      <c r="AW128" s="77">
        <f>SUM(AW5:AW94)</f>
        <v>85</v>
      </c>
      <c r="AX128" s="77">
        <f>SUM(AX5:AX94)</f>
        <v>60</v>
      </c>
      <c r="AY128" s="77">
        <f t="shared" ref="AY128:BZ128" si="2">SUM(AY5:AY94)</f>
        <v>7</v>
      </c>
      <c r="AZ128" s="76">
        <f>SUM(AZ5:AZ94)</f>
        <v>27</v>
      </c>
      <c r="BA128" s="77">
        <f t="shared" si="2"/>
        <v>36</v>
      </c>
      <c r="BB128" s="77">
        <f t="shared" si="2"/>
        <v>39</v>
      </c>
      <c r="BC128" s="77">
        <f t="shared" ref="BC128:BJ128" si="3">SUM(BC5:BC94)</f>
        <v>6</v>
      </c>
      <c r="BD128" s="77">
        <f t="shared" si="3"/>
        <v>40</v>
      </c>
      <c r="BE128" s="77">
        <f t="shared" si="3"/>
        <v>66</v>
      </c>
      <c r="BF128" s="77">
        <f t="shared" si="3"/>
        <v>55</v>
      </c>
      <c r="BG128" s="77">
        <f t="shared" si="3"/>
        <v>40</v>
      </c>
      <c r="BH128" s="77">
        <f t="shared" si="3"/>
        <v>68</v>
      </c>
      <c r="BI128" s="77">
        <f t="shared" si="3"/>
        <v>64</v>
      </c>
      <c r="BJ128" s="77">
        <f t="shared" si="3"/>
        <v>19</v>
      </c>
      <c r="BK128" s="77">
        <f t="shared" si="2"/>
        <v>9</v>
      </c>
      <c r="BL128" s="77">
        <f t="shared" ref="BL128:BS128" si="4">SUM(BL5:BL94)</f>
        <v>48</v>
      </c>
      <c r="BM128" s="77">
        <f t="shared" si="4"/>
        <v>22</v>
      </c>
      <c r="BN128" s="77">
        <f t="shared" si="4"/>
        <v>52</v>
      </c>
      <c r="BO128" s="77">
        <f t="shared" si="4"/>
        <v>23</v>
      </c>
      <c r="BP128" s="77">
        <f t="shared" si="4"/>
        <v>46</v>
      </c>
      <c r="BQ128" s="77">
        <f t="shared" si="4"/>
        <v>14</v>
      </c>
      <c r="BR128" s="77">
        <f t="shared" si="4"/>
        <v>33</v>
      </c>
      <c r="BS128" s="76">
        <f t="shared" si="4"/>
        <v>34</v>
      </c>
      <c r="BT128" s="135">
        <f t="shared" si="2"/>
        <v>2980618</v>
      </c>
      <c r="BU128" s="135">
        <f t="shared" si="2"/>
        <v>1540775</v>
      </c>
      <c r="BV128" s="135">
        <f t="shared" si="2"/>
        <v>855850</v>
      </c>
      <c r="BW128" s="135">
        <f t="shared" si="2"/>
        <v>61331</v>
      </c>
      <c r="BX128" s="135">
        <f t="shared" si="2"/>
        <v>26996</v>
      </c>
      <c r="BY128" s="135">
        <f t="shared" si="2"/>
        <v>4194</v>
      </c>
      <c r="BZ128" s="130">
        <f t="shared" si="2"/>
        <v>56166035</v>
      </c>
      <c r="CA128" s="77"/>
      <c r="CB128" s="77"/>
      <c r="CC128" s="77"/>
    </row>
    <row r="129" spans="1:83" s="75" customFormat="1" ht="17" x14ac:dyDescent="0.2">
      <c r="A129" s="157" t="s">
        <v>4575</v>
      </c>
      <c r="B129" s="125"/>
      <c r="C129" s="95"/>
      <c r="D129" s="40">
        <f t="shared" ref="D129:M129" si="5">SUM(D96:D112)</f>
        <v>5</v>
      </c>
      <c r="E129" s="96">
        <f t="shared" si="5"/>
        <v>17</v>
      </c>
      <c r="F129" s="77">
        <f t="shared" si="5"/>
        <v>6</v>
      </c>
      <c r="G129" s="77">
        <f t="shared" si="5"/>
        <v>0</v>
      </c>
      <c r="H129" s="77">
        <f t="shared" si="5"/>
        <v>17</v>
      </c>
      <c r="I129" s="77">
        <f t="shared" si="5"/>
        <v>0</v>
      </c>
      <c r="J129" s="77">
        <f t="shared" si="5"/>
        <v>0</v>
      </c>
      <c r="K129" s="77">
        <f t="shared" si="5"/>
        <v>0</v>
      </c>
      <c r="L129" s="77">
        <f t="shared" si="5"/>
        <v>0</v>
      </c>
      <c r="M129" s="76">
        <f t="shared" si="5"/>
        <v>2</v>
      </c>
      <c r="N129" s="77" t="s">
        <v>4643</v>
      </c>
      <c r="O129" s="77" t="s">
        <v>4645</v>
      </c>
      <c r="P129" s="77" t="s">
        <v>4646</v>
      </c>
      <c r="Q129" s="77" t="s">
        <v>4647</v>
      </c>
      <c r="R129" s="95"/>
      <c r="S129" s="77"/>
      <c r="T129" s="77"/>
      <c r="U129" s="77"/>
      <c r="V129" s="77"/>
      <c r="W129" s="158" t="s">
        <v>3714</v>
      </c>
      <c r="X129" s="77">
        <f t="shared" ref="X129:AQ129" si="6">SUM(X96:X112)</f>
        <v>17</v>
      </c>
      <c r="Y129" s="77">
        <f t="shared" si="6"/>
        <v>7</v>
      </c>
      <c r="Z129" s="77">
        <f t="shared" si="6"/>
        <v>4</v>
      </c>
      <c r="AA129" s="77">
        <f t="shared" si="6"/>
        <v>4</v>
      </c>
      <c r="AB129" s="77">
        <f t="shared" si="6"/>
        <v>8</v>
      </c>
      <c r="AC129" s="77">
        <f t="shared" si="6"/>
        <v>6</v>
      </c>
      <c r="AD129" s="77">
        <f t="shared" si="6"/>
        <v>4</v>
      </c>
      <c r="AE129" s="77">
        <f t="shared" si="6"/>
        <v>1</v>
      </c>
      <c r="AF129" s="77">
        <f>SUM(AF96:AF112)</f>
        <v>1</v>
      </c>
      <c r="AG129" s="77">
        <f>SUM(AG96:AG112)</f>
        <v>4</v>
      </c>
      <c r="AH129" s="77">
        <f t="shared" si="6"/>
        <v>2</v>
      </c>
      <c r="AI129" s="77">
        <f t="shared" si="6"/>
        <v>0</v>
      </c>
      <c r="AJ129" s="77">
        <f t="shared" si="6"/>
        <v>3</v>
      </c>
      <c r="AK129" s="77">
        <f t="shared" si="6"/>
        <v>4</v>
      </c>
      <c r="AL129" s="77">
        <f t="shared" si="6"/>
        <v>2</v>
      </c>
      <c r="AM129" s="77">
        <f t="shared" si="6"/>
        <v>0</v>
      </c>
      <c r="AN129" s="77">
        <f t="shared" si="6"/>
        <v>2</v>
      </c>
      <c r="AO129" s="77">
        <f t="shared" si="6"/>
        <v>0</v>
      </c>
      <c r="AP129" s="77">
        <f t="shared" si="6"/>
        <v>0</v>
      </c>
      <c r="AQ129" s="77">
        <f t="shared" si="6"/>
        <v>0</v>
      </c>
      <c r="AR129" s="77">
        <v>2</v>
      </c>
      <c r="AS129" s="40" t="s">
        <v>4578</v>
      </c>
      <c r="AT129" s="76" t="s">
        <v>4576</v>
      </c>
      <c r="AU129" s="77"/>
      <c r="AV129" s="40">
        <f>SUM(AV96:AV112)</f>
        <v>17</v>
      </c>
      <c r="AW129" s="77">
        <f>SUM(AW96:AW112)</f>
        <v>10</v>
      </c>
      <c r="AX129" s="77">
        <f>SUM(AX96:AX112)</f>
        <v>2</v>
      </c>
      <c r="AY129" s="77">
        <f t="shared" ref="AY129:BZ129" si="7">SUM(AY96:AY112)</f>
        <v>0</v>
      </c>
      <c r="AZ129" s="76">
        <f>SUM(AZ96:AZ112)</f>
        <v>3</v>
      </c>
      <c r="BA129" s="77">
        <f t="shared" si="7"/>
        <v>9</v>
      </c>
      <c r="BB129" s="77">
        <f t="shared" si="7"/>
        <v>6</v>
      </c>
      <c r="BC129" s="77">
        <f t="shared" ref="BC129:BJ129" si="8">SUM(BC96:BC112)</f>
        <v>1</v>
      </c>
      <c r="BD129" s="77">
        <f t="shared" si="8"/>
        <v>7</v>
      </c>
      <c r="BE129" s="77">
        <f t="shared" si="8"/>
        <v>11</v>
      </c>
      <c r="BF129" s="77">
        <f t="shared" si="8"/>
        <v>7</v>
      </c>
      <c r="BG129" s="77">
        <f t="shared" si="8"/>
        <v>15</v>
      </c>
      <c r="BH129" s="77">
        <f t="shared" si="8"/>
        <v>11</v>
      </c>
      <c r="BI129" s="77">
        <f t="shared" si="8"/>
        <v>12</v>
      </c>
      <c r="BJ129" s="77">
        <f t="shared" si="8"/>
        <v>11</v>
      </c>
      <c r="BK129" s="77">
        <f t="shared" si="7"/>
        <v>7</v>
      </c>
      <c r="BL129" s="77">
        <f t="shared" ref="BL129:BS129" si="9">SUM(BL96:BL112)</f>
        <v>6</v>
      </c>
      <c r="BM129" s="77">
        <f t="shared" si="9"/>
        <v>3</v>
      </c>
      <c r="BN129" s="77">
        <f t="shared" si="9"/>
        <v>5</v>
      </c>
      <c r="BO129" s="77">
        <f t="shared" si="9"/>
        <v>8</v>
      </c>
      <c r="BP129" s="77">
        <f t="shared" si="9"/>
        <v>4</v>
      </c>
      <c r="BQ129" s="77">
        <f t="shared" si="9"/>
        <v>1</v>
      </c>
      <c r="BR129" s="77">
        <f t="shared" si="9"/>
        <v>0</v>
      </c>
      <c r="BS129" s="76">
        <f t="shared" si="9"/>
        <v>5</v>
      </c>
      <c r="BT129" s="135">
        <f t="shared" si="7"/>
        <v>273783</v>
      </c>
      <c r="BU129" s="135">
        <f t="shared" si="7"/>
        <v>81466</v>
      </c>
      <c r="BV129" s="135">
        <f t="shared" si="7"/>
        <v>123382</v>
      </c>
      <c r="BW129" s="135">
        <f t="shared" si="7"/>
        <v>175</v>
      </c>
      <c r="BX129" s="135">
        <f t="shared" si="7"/>
        <v>27</v>
      </c>
      <c r="BY129" s="135">
        <f t="shared" si="7"/>
        <v>15</v>
      </c>
      <c r="BZ129" s="130">
        <f t="shared" si="7"/>
        <v>12514944</v>
      </c>
      <c r="CA129" s="77"/>
      <c r="CB129" s="77"/>
      <c r="CC129" s="77"/>
    </row>
    <row r="130" spans="1:83" s="75" customFormat="1" ht="17" x14ac:dyDescent="0.2">
      <c r="A130" s="157" t="s">
        <v>4574</v>
      </c>
      <c r="B130" s="125"/>
      <c r="C130" s="95"/>
      <c r="D130" s="40">
        <f t="shared" ref="D130:M130" si="10">SUM(D114:D125)</f>
        <v>5</v>
      </c>
      <c r="E130" s="77">
        <f t="shared" si="10"/>
        <v>6</v>
      </c>
      <c r="F130" s="96">
        <f t="shared" si="10"/>
        <v>12</v>
      </c>
      <c r="G130" s="77">
        <f t="shared" si="10"/>
        <v>0</v>
      </c>
      <c r="H130" s="77">
        <f t="shared" si="10"/>
        <v>12</v>
      </c>
      <c r="I130" s="77">
        <f t="shared" si="10"/>
        <v>0</v>
      </c>
      <c r="J130" s="77">
        <f t="shared" si="10"/>
        <v>0</v>
      </c>
      <c r="K130" s="77">
        <f t="shared" si="10"/>
        <v>2</v>
      </c>
      <c r="L130" s="77">
        <f t="shared" si="10"/>
        <v>0</v>
      </c>
      <c r="M130" s="76">
        <f t="shared" si="10"/>
        <v>4</v>
      </c>
      <c r="N130" s="77"/>
      <c r="O130" s="77"/>
      <c r="P130" s="77"/>
      <c r="Q130" s="77"/>
      <c r="R130" s="163"/>
      <c r="S130" s="77"/>
      <c r="T130" s="77"/>
      <c r="U130" s="77"/>
      <c r="V130" s="77"/>
      <c r="W130" s="158" t="s">
        <v>3715</v>
      </c>
      <c r="X130" s="77">
        <f t="shared" ref="X130:AQ130" si="11">SUM(X114:X125)</f>
        <v>6</v>
      </c>
      <c r="Y130" s="77">
        <f t="shared" si="11"/>
        <v>4</v>
      </c>
      <c r="Z130" s="77">
        <f t="shared" si="11"/>
        <v>2</v>
      </c>
      <c r="AA130" s="77">
        <f t="shared" si="11"/>
        <v>3</v>
      </c>
      <c r="AB130" s="77">
        <f t="shared" si="11"/>
        <v>5</v>
      </c>
      <c r="AC130" s="77">
        <f t="shared" si="11"/>
        <v>7</v>
      </c>
      <c r="AD130" s="77">
        <f t="shared" si="11"/>
        <v>3</v>
      </c>
      <c r="AE130" s="77">
        <f t="shared" si="11"/>
        <v>6</v>
      </c>
      <c r="AF130" s="77">
        <f>SUM(AF114:AF125)</f>
        <v>3</v>
      </c>
      <c r="AG130" s="77">
        <f>SUM(AG114:AG125)</f>
        <v>6</v>
      </c>
      <c r="AH130" s="77">
        <f t="shared" si="11"/>
        <v>3</v>
      </c>
      <c r="AI130" s="77">
        <f t="shared" si="11"/>
        <v>2</v>
      </c>
      <c r="AJ130" s="77">
        <f t="shared" si="11"/>
        <v>1</v>
      </c>
      <c r="AK130" s="77">
        <f t="shared" si="11"/>
        <v>4</v>
      </c>
      <c r="AL130" s="77">
        <f t="shared" si="11"/>
        <v>4</v>
      </c>
      <c r="AM130" s="77">
        <f t="shared" si="11"/>
        <v>2</v>
      </c>
      <c r="AN130" s="77">
        <f t="shared" si="11"/>
        <v>2</v>
      </c>
      <c r="AO130" s="77">
        <f t="shared" si="11"/>
        <v>1</v>
      </c>
      <c r="AP130" s="77">
        <f t="shared" si="11"/>
        <v>0</v>
      </c>
      <c r="AQ130" s="77">
        <f t="shared" si="11"/>
        <v>1</v>
      </c>
      <c r="AR130" s="77">
        <v>2</v>
      </c>
      <c r="AS130" s="40" t="s">
        <v>4577</v>
      </c>
      <c r="AT130" s="76" t="s">
        <v>4580</v>
      </c>
      <c r="AU130" s="77"/>
      <c r="AV130" s="40">
        <f>SUM(AV114:AV125)</f>
        <v>7</v>
      </c>
      <c r="AW130" s="77">
        <f>SUM(AW114:AW125)</f>
        <v>8</v>
      </c>
      <c r="AX130" s="77">
        <f>SUM(AX114:AX125)</f>
        <v>6</v>
      </c>
      <c r="AY130" s="77">
        <f t="shared" ref="AY130:BZ130" si="12">SUM(AY114:AY125)</f>
        <v>1</v>
      </c>
      <c r="AZ130" s="76">
        <f>SUM(AZ114:AZ125)</f>
        <v>11</v>
      </c>
      <c r="BA130" s="77">
        <f t="shared" si="12"/>
        <v>6</v>
      </c>
      <c r="BB130" s="77">
        <f t="shared" si="12"/>
        <v>3</v>
      </c>
      <c r="BC130" s="77">
        <f t="shared" ref="BC130:BJ130" si="13">SUM(BC114:BC125)</f>
        <v>2</v>
      </c>
      <c r="BD130" s="77">
        <f t="shared" si="13"/>
        <v>1</v>
      </c>
      <c r="BE130" s="77">
        <f t="shared" si="13"/>
        <v>7</v>
      </c>
      <c r="BF130" s="77">
        <f t="shared" si="13"/>
        <v>6</v>
      </c>
      <c r="BG130" s="77">
        <f t="shared" si="13"/>
        <v>6</v>
      </c>
      <c r="BH130" s="77">
        <f t="shared" si="13"/>
        <v>5</v>
      </c>
      <c r="BI130" s="77">
        <f t="shared" si="13"/>
        <v>8</v>
      </c>
      <c r="BJ130" s="77">
        <f t="shared" si="13"/>
        <v>5</v>
      </c>
      <c r="BK130" s="77">
        <f t="shared" si="12"/>
        <v>1</v>
      </c>
      <c r="BL130" s="77">
        <f t="shared" ref="BL130:BS130" si="14">SUM(BL114:BL125)</f>
        <v>4</v>
      </c>
      <c r="BM130" s="77">
        <f t="shared" si="14"/>
        <v>5</v>
      </c>
      <c r="BN130" s="77">
        <f t="shared" si="14"/>
        <v>2</v>
      </c>
      <c r="BO130" s="77">
        <f t="shared" si="14"/>
        <v>0</v>
      </c>
      <c r="BP130" s="77">
        <f t="shared" si="14"/>
        <v>3</v>
      </c>
      <c r="BQ130" s="77">
        <f t="shared" si="14"/>
        <v>1</v>
      </c>
      <c r="BR130" s="77">
        <f t="shared" si="14"/>
        <v>0</v>
      </c>
      <c r="BS130" s="76">
        <f t="shared" si="14"/>
        <v>2</v>
      </c>
      <c r="BT130" s="135">
        <f t="shared" si="12"/>
        <v>100262</v>
      </c>
      <c r="BU130" s="135">
        <f t="shared" si="12"/>
        <v>34459</v>
      </c>
      <c r="BV130" s="135">
        <f t="shared" si="12"/>
        <v>49251</v>
      </c>
      <c r="BW130" s="135">
        <f t="shared" si="12"/>
        <v>2285</v>
      </c>
      <c r="BX130" s="135">
        <f t="shared" si="12"/>
        <v>0</v>
      </c>
      <c r="BY130" s="135">
        <f t="shared" si="12"/>
        <v>117</v>
      </c>
      <c r="BZ130" s="130">
        <f t="shared" si="12"/>
        <v>8562303</v>
      </c>
      <c r="CA130" s="77"/>
      <c r="CB130" s="77"/>
      <c r="CC130" s="77"/>
    </row>
    <row r="131" spans="1:83" ht="17" x14ac:dyDescent="0.2">
      <c r="A131" s="168" t="s">
        <v>4639</v>
      </c>
      <c r="B131" s="126"/>
      <c r="C131" s="78"/>
      <c r="D131" s="166">
        <f t="shared" ref="D131:M131" si="15">SUM(D5:D94, D114:D125, D96:D112)</f>
        <v>100</v>
      </c>
      <c r="E131" s="97">
        <f t="shared" si="15"/>
        <v>41</v>
      </c>
      <c r="F131" s="97">
        <f t="shared" si="15"/>
        <v>35</v>
      </c>
      <c r="G131" s="97">
        <f t="shared" si="15"/>
        <v>9</v>
      </c>
      <c r="H131" s="97">
        <f t="shared" si="15"/>
        <v>112</v>
      </c>
      <c r="I131" s="97">
        <f t="shared" si="15"/>
        <v>2</v>
      </c>
      <c r="J131" s="97">
        <f t="shared" si="15"/>
        <v>5</v>
      </c>
      <c r="K131" s="97">
        <f t="shared" si="15"/>
        <v>3</v>
      </c>
      <c r="L131" s="97">
        <f t="shared" si="15"/>
        <v>3</v>
      </c>
      <c r="M131" s="161">
        <f t="shared" si="15"/>
        <v>7</v>
      </c>
      <c r="N131" s="78" t="s">
        <v>3712</v>
      </c>
      <c r="O131" s="78" t="s">
        <v>3712</v>
      </c>
      <c r="P131" s="229" t="s">
        <v>3712</v>
      </c>
      <c r="Q131" s="229" t="s">
        <v>3712</v>
      </c>
      <c r="R131" s="95"/>
      <c r="S131" s="18"/>
      <c r="T131" s="18"/>
      <c r="U131" s="18"/>
      <c r="V131" s="18"/>
      <c r="W131" s="159" t="s">
        <v>1012</v>
      </c>
      <c r="X131" s="119">
        <f t="shared" ref="X131:AQ131" si="16">SUM(X5:X125)</f>
        <v>67</v>
      </c>
      <c r="Y131" s="119">
        <f t="shared" si="16"/>
        <v>60</v>
      </c>
      <c r="Z131" s="119">
        <f t="shared" si="16"/>
        <v>60</v>
      </c>
      <c r="AA131" s="119">
        <f t="shared" si="16"/>
        <v>60</v>
      </c>
      <c r="AB131" s="119">
        <f t="shared" si="16"/>
        <v>50</v>
      </c>
      <c r="AC131" s="119">
        <f t="shared" si="16"/>
        <v>48</v>
      </c>
      <c r="AD131" s="119">
        <f t="shared" si="16"/>
        <v>43</v>
      </c>
      <c r="AE131" s="119">
        <f t="shared" si="16"/>
        <v>38</v>
      </c>
      <c r="AF131" s="119">
        <f>SUM(AF5:AF125)</f>
        <v>36</v>
      </c>
      <c r="AG131" s="119">
        <f>SUM(AG5:AG125)</f>
        <v>35</v>
      </c>
      <c r="AH131" s="119">
        <f t="shared" si="16"/>
        <v>32</v>
      </c>
      <c r="AI131" s="119">
        <f t="shared" si="16"/>
        <v>26</v>
      </c>
      <c r="AJ131" s="119">
        <f t="shared" si="16"/>
        <v>24</v>
      </c>
      <c r="AK131" s="119">
        <f t="shared" si="16"/>
        <v>22</v>
      </c>
      <c r="AL131" s="119">
        <f t="shared" si="16"/>
        <v>16</v>
      </c>
      <c r="AM131" s="119">
        <f t="shared" si="16"/>
        <v>12</v>
      </c>
      <c r="AN131" s="119">
        <f t="shared" si="16"/>
        <v>8</v>
      </c>
      <c r="AO131" s="119">
        <f t="shared" si="16"/>
        <v>8</v>
      </c>
      <c r="AP131" s="119">
        <f t="shared" si="16"/>
        <v>8</v>
      </c>
      <c r="AQ131" s="119">
        <f t="shared" si="16"/>
        <v>7</v>
      </c>
      <c r="AR131" s="119">
        <f>SUM(AR128:AR130)</f>
        <v>10</v>
      </c>
      <c r="AS131" s="155" t="s">
        <v>4649</v>
      </c>
      <c r="AT131" s="157" t="s">
        <v>4679</v>
      </c>
      <c r="AU131" s="18"/>
      <c r="AV131" s="151">
        <f>SUM(AV5:AV125)</f>
        <v>69</v>
      </c>
      <c r="AW131" s="122">
        <f>SUM(AW5:AW125)</f>
        <v>103</v>
      </c>
      <c r="AX131" s="122">
        <f>SUM(AX5:AX125)</f>
        <v>68</v>
      </c>
      <c r="AY131" s="122">
        <f t="shared" ref="AY131:BZ131" si="17">SUM(AY5:AY125)</f>
        <v>8</v>
      </c>
      <c r="AZ131" s="146">
        <f>SUM(AZ5:AZ125)</f>
        <v>41</v>
      </c>
      <c r="BA131" s="122">
        <f t="shared" si="17"/>
        <v>51</v>
      </c>
      <c r="BB131" s="122">
        <f t="shared" si="17"/>
        <v>48</v>
      </c>
      <c r="BC131" s="122">
        <f t="shared" ref="BC131:BJ131" si="18">SUM(BC5:BC125)</f>
        <v>9</v>
      </c>
      <c r="BD131" s="122">
        <f t="shared" si="18"/>
        <v>48</v>
      </c>
      <c r="BE131" s="122">
        <f t="shared" si="18"/>
        <v>84</v>
      </c>
      <c r="BF131" s="122">
        <f t="shared" si="18"/>
        <v>68</v>
      </c>
      <c r="BG131" s="122">
        <f t="shared" si="18"/>
        <v>61</v>
      </c>
      <c r="BH131" s="122">
        <f t="shared" si="18"/>
        <v>84</v>
      </c>
      <c r="BI131" s="122">
        <f t="shared" si="18"/>
        <v>84</v>
      </c>
      <c r="BJ131" s="122">
        <f t="shared" si="18"/>
        <v>35</v>
      </c>
      <c r="BK131" s="122">
        <f t="shared" si="17"/>
        <v>17</v>
      </c>
      <c r="BL131" s="122">
        <f t="shared" ref="BL131:BS131" si="19">SUM(BL5:BL125)</f>
        <v>58</v>
      </c>
      <c r="BM131" s="122">
        <f t="shared" si="19"/>
        <v>30</v>
      </c>
      <c r="BN131" s="122">
        <f t="shared" si="19"/>
        <v>59</v>
      </c>
      <c r="BO131" s="122">
        <f t="shared" si="19"/>
        <v>31</v>
      </c>
      <c r="BP131" s="122">
        <f t="shared" si="19"/>
        <v>53</v>
      </c>
      <c r="BQ131" s="122">
        <f t="shared" si="19"/>
        <v>16</v>
      </c>
      <c r="BR131" s="122">
        <f t="shared" si="19"/>
        <v>33</v>
      </c>
      <c r="BS131" s="146">
        <f t="shared" si="19"/>
        <v>41</v>
      </c>
      <c r="BT131" s="136">
        <f t="shared" si="17"/>
        <v>3354663</v>
      </c>
      <c r="BU131" s="136">
        <f t="shared" si="17"/>
        <v>1656700</v>
      </c>
      <c r="BV131" s="136">
        <f t="shared" si="17"/>
        <v>1028483</v>
      </c>
      <c r="BW131" s="136">
        <f t="shared" si="17"/>
        <v>63791</v>
      </c>
      <c r="BX131" s="136">
        <f t="shared" si="17"/>
        <v>27023</v>
      </c>
      <c r="BY131" s="136">
        <f t="shared" si="17"/>
        <v>4326</v>
      </c>
      <c r="BZ131" s="149">
        <f t="shared" si="17"/>
        <v>77243282</v>
      </c>
      <c r="CA131" s="18"/>
      <c r="CB131" s="18"/>
      <c r="CC131" s="18"/>
      <c r="CD131" s="18"/>
      <c r="CE131" s="18"/>
    </row>
    <row r="132" spans="1:83" x14ac:dyDescent="0.2">
      <c r="B132" s="127"/>
      <c r="C132" s="126"/>
      <c r="M132" s="162"/>
      <c r="N132" s="163" t="s">
        <v>4644</v>
      </c>
      <c r="O132" s="163">
        <v>2.98</v>
      </c>
      <c r="P132" s="163">
        <v>10.71</v>
      </c>
      <c r="Q132" s="163">
        <v>10.07</v>
      </c>
      <c r="R132" s="163"/>
      <c r="AR132" s="18"/>
    </row>
    <row r="133" spans="1:83" ht="17" customHeight="1" x14ac:dyDescent="0.2">
      <c r="A133" s="167" t="s">
        <v>3711</v>
      </c>
      <c r="B133" s="127"/>
      <c r="C133" s="78"/>
      <c r="M133" s="162"/>
      <c r="N133" s="18"/>
      <c r="O133" s="18"/>
      <c r="P133" s="18"/>
      <c r="Q133" s="18"/>
      <c r="R133" s="95" t="s">
        <v>3712</v>
      </c>
      <c r="AR133" s="18"/>
    </row>
    <row r="134" spans="1:83" ht="17" customHeight="1" x14ac:dyDescent="0.2">
      <c r="A134" s="157" t="s">
        <v>4640</v>
      </c>
      <c r="B134" s="127"/>
      <c r="C134" s="95"/>
      <c r="D134" s="152">
        <f>D128/119</f>
        <v>0.75630252100840334</v>
      </c>
      <c r="E134" s="120">
        <f t="shared" ref="E134:M134" si="20">E128/119</f>
        <v>0.15126050420168066</v>
      </c>
      <c r="F134" s="120">
        <f t="shared" si="20"/>
        <v>0.14285714285714285</v>
      </c>
      <c r="G134" s="120">
        <f t="shared" si="20"/>
        <v>7.5630252100840331E-2</v>
      </c>
      <c r="H134" s="120">
        <f t="shared" si="20"/>
        <v>0.69747899159663862</v>
      </c>
      <c r="I134" s="120">
        <f t="shared" si="20"/>
        <v>1.680672268907563E-2</v>
      </c>
      <c r="J134" s="120">
        <f t="shared" si="20"/>
        <v>4.2016806722689079E-2</v>
      </c>
      <c r="K134" s="120">
        <f t="shared" si="20"/>
        <v>8.4033613445378148E-3</v>
      </c>
      <c r="L134" s="120">
        <f t="shared" si="20"/>
        <v>2.5210084033613446E-2</v>
      </c>
      <c r="M134" s="120">
        <f t="shared" si="20"/>
        <v>8.4033613445378148E-3</v>
      </c>
      <c r="N134" s="231" t="s">
        <v>4579</v>
      </c>
      <c r="O134" s="18"/>
      <c r="P134" s="18"/>
      <c r="Q134" s="230" t="s">
        <v>4586</v>
      </c>
      <c r="R134" s="77">
        <v>1991</v>
      </c>
      <c r="W134" s="158" t="s">
        <v>3716</v>
      </c>
      <c r="X134" s="120">
        <f t="shared" ref="X134:Z137" si="21">X128/119</f>
        <v>0.36974789915966388</v>
      </c>
      <c r="Y134" s="120">
        <f t="shared" si="21"/>
        <v>0.41176470588235292</v>
      </c>
      <c r="Z134" s="120">
        <f t="shared" si="21"/>
        <v>0.45378151260504201</v>
      </c>
      <c r="AA134" s="120">
        <f t="shared" ref="AA134:AR134" si="22">AA128/119</f>
        <v>0.44537815126050423</v>
      </c>
      <c r="AB134" s="120">
        <f t="shared" si="22"/>
        <v>0.31092436974789917</v>
      </c>
      <c r="AC134" s="120">
        <f t="shared" si="22"/>
        <v>0.29411764705882354</v>
      </c>
      <c r="AD134" s="120">
        <f t="shared" si="22"/>
        <v>0.30252100840336132</v>
      </c>
      <c r="AE134" s="120">
        <f t="shared" si="22"/>
        <v>0.26050420168067229</v>
      </c>
      <c r="AF134" s="120">
        <f t="shared" ref="AF134:AG137" si="23">AF128/119</f>
        <v>0.26890756302521007</v>
      </c>
      <c r="AG134" s="120">
        <f t="shared" si="23"/>
        <v>0.21008403361344538</v>
      </c>
      <c r="AH134" s="120">
        <f t="shared" si="22"/>
        <v>0.22689075630252101</v>
      </c>
      <c r="AI134" s="120">
        <f t="shared" si="22"/>
        <v>0.20168067226890757</v>
      </c>
      <c r="AJ134" s="120">
        <f t="shared" si="22"/>
        <v>0.16806722689075632</v>
      </c>
      <c r="AK134" s="120">
        <f t="shared" si="22"/>
        <v>0.11764705882352941</v>
      </c>
      <c r="AL134" s="120">
        <f t="shared" si="22"/>
        <v>8.4033613445378158E-2</v>
      </c>
      <c r="AM134" s="120">
        <f t="shared" si="22"/>
        <v>8.4033613445378158E-2</v>
      </c>
      <c r="AN134" s="120">
        <f t="shared" si="22"/>
        <v>3.3613445378151259E-2</v>
      </c>
      <c r="AO134" s="120">
        <f t="shared" si="22"/>
        <v>5.8823529411764705E-2</v>
      </c>
      <c r="AP134" s="120">
        <f t="shared" si="22"/>
        <v>6.7226890756302518E-2</v>
      </c>
      <c r="AQ134" s="120">
        <f t="shared" si="22"/>
        <v>5.0420168067226892E-2</v>
      </c>
      <c r="AR134" s="147">
        <f t="shared" si="22"/>
        <v>5.0420168067226892E-2</v>
      </c>
      <c r="AV134" s="152">
        <f>AV128/119</f>
        <v>0.37815126050420167</v>
      </c>
      <c r="AW134" s="120">
        <f t="shared" ref="AW134:BS134" si="24">AW128/119</f>
        <v>0.7142857142857143</v>
      </c>
      <c r="AX134" s="120">
        <f t="shared" si="24"/>
        <v>0.50420168067226889</v>
      </c>
      <c r="AY134" s="120">
        <f t="shared" si="24"/>
        <v>5.8823529411764705E-2</v>
      </c>
      <c r="AZ134" s="120">
        <f t="shared" si="24"/>
        <v>0.22689075630252101</v>
      </c>
      <c r="BA134" s="120">
        <f t="shared" si="24"/>
        <v>0.30252100840336132</v>
      </c>
      <c r="BB134" s="120">
        <f t="shared" si="24"/>
        <v>0.32773109243697479</v>
      </c>
      <c r="BC134" s="120">
        <f t="shared" si="24"/>
        <v>5.0420168067226892E-2</v>
      </c>
      <c r="BD134" s="120">
        <f t="shared" si="24"/>
        <v>0.33613445378151263</v>
      </c>
      <c r="BE134" s="120">
        <f t="shared" si="24"/>
        <v>0.55462184873949583</v>
      </c>
      <c r="BF134" s="120">
        <f t="shared" si="24"/>
        <v>0.46218487394957986</v>
      </c>
      <c r="BG134" s="120">
        <f t="shared" si="24"/>
        <v>0.33613445378151263</v>
      </c>
      <c r="BH134" s="120">
        <f t="shared" si="24"/>
        <v>0.5714285714285714</v>
      </c>
      <c r="BI134" s="120">
        <f t="shared" si="24"/>
        <v>0.53781512605042014</v>
      </c>
      <c r="BJ134" s="120">
        <f t="shared" si="24"/>
        <v>0.15966386554621848</v>
      </c>
      <c r="BK134" s="120">
        <f t="shared" si="24"/>
        <v>7.5630252100840331E-2</v>
      </c>
      <c r="BL134" s="120">
        <f t="shared" si="24"/>
        <v>0.40336134453781514</v>
      </c>
      <c r="BM134" s="120">
        <f t="shared" si="24"/>
        <v>0.18487394957983194</v>
      </c>
      <c r="BN134" s="120">
        <f t="shared" si="24"/>
        <v>0.43697478991596639</v>
      </c>
      <c r="BO134" s="120">
        <f t="shared" si="24"/>
        <v>0.19327731092436976</v>
      </c>
      <c r="BP134" s="120">
        <f t="shared" si="24"/>
        <v>0.38655462184873951</v>
      </c>
      <c r="BQ134" s="120">
        <f t="shared" si="24"/>
        <v>0.11764705882352941</v>
      </c>
      <c r="BR134" s="120">
        <f t="shared" si="24"/>
        <v>0.27731092436974791</v>
      </c>
      <c r="BS134" s="147">
        <f t="shared" si="24"/>
        <v>0.2857142857142857</v>
      </c>
      <c r="BT134" s="138">
        <f>BT128/90</f>
        <v>33117.977777777778</v>
      </c>
      <c r="BU134" s="138">
        <f t="shared" ref="BU134:BZ134" si="25">BU128/90</f>
        <v>17119.722222222223</v>
      </c>
      <c r="BV134" s="138">
        <f t="shared" si="25"/>
        <v>9509.4444444444453</v>
      </c>
      <c r="BW134" s="138">
        <f t="shared" si="25"/>
        <v>681.45555555555552</v>
      </c>
      <c r="BX134" s="138">
        <f t="shared" si="25"/>
        <v>299.95555555555558</v>
      </c>
      <c r="BY134" s="138">
        <f t="shared" si="25"/>
        <v>46.6</v>
      </c>
      <c r="BZ134" s="150">
        <f t="shared" si="25"/>
        <v>624067.0555555555</v>
      </c>
    </row>
    <row r="135" spans="1:83" ht="17" x14ac:dyDescent="0.2">
      <c r="A135" s="157" t="s">
        <v>4641</v>
      </c>
      <c r="B135" s="127"/>
      <c r="C135" s="95"/>
      <c r="D135" s="152">
        <f>D129/119</f>
        <v>4.2016806722689079E-2</v>
      </c>
      <c r="E135" s="120">
        <f t="shared" ref="E135:M135" si="26">E129/119</f>
        <v>0.14285714285714285</v>
      </c>
      <c r="F135" s="120">
        <f t="shared" si="26"/>
        <v>5.0420168067226892E-2</v>
      </c>
      <c r="G135" s="120">
        <f t="shared" si="26"/>
        <v>0</v>
      </c>
      <c r="H135" s="120">
        <f t="shared" si="26"/>
        <v>0.14285714285714285</v>
      </c>
      <c r="I135" s="120">
        <f t="shared" si="26"/>
        <v>0</v>
      </c>
      <c r="J135" s="120">
        <f t="shared" si="26"/>
        <v>0</v>
      </c>
      <c r="K135" s="120">
        <f t="shared" si="26"/>
        <v>0</v>
      </c>
      <c r="L135" s="120">
        <f t="shared" si="26"/>
        <v>0</v>
      </c>
      <c r="M135" s="120">
        <f t="shared" si="26"/>
        <v>1.680672268907563E-2</v>
      </c>
      <c r="N135" s="232">
        <v>14.12</v>
      </c>
      <c r="O135" s="18"/>
      <c r="P135" s="18"/>
      <c r="Q135" s="230" t="s">
        <v>4583</v>
      </c>
      <c r="R135" s="163">
        <v>1994</v>
      </c>
      <c r="W135" s="158" t="s">
        <v>3717</v>
      </c>
      <c r="X135" s="120">
        <f t="shared" si="21"/>
        <v>0.14285714285714285</v>
      </c>
      <c r="Y135" s="120">
        <f t="shared" si="21"/>
        <v>5.8823529411764705E-2</v>
      </c>
      <c r="Z135" s="120">
        <f t="shared" si="21"/>
        <v>3.3613445378151259E-2</v>
      </c>
      <c r="AA135" s="120">
        <f t="shared" ref="AA135:AR135" si="27">AA129/119</f>
        <v>3.3613445378151259E-2</v>
      </c>
      <c r="AB135" s="120">
        <f t="shared" si="27"/>
        <v>6.7226890756302518E-2</v>
      </c>
      <c r="AC135" s="120">
        <f t="shared" si="27"/>
        <v>5.0420168067226892E-2</v>
      </c>
      <c r="AD135" s="120">
        <f t="shared" si="27"/>
        <v>3.3613445378151259E-2</v>
      </c>
      <c r="AE135" s="120">
        <f t="shared" si="27"/>
        <v>8.4033613445378148E-3</v>
      </c>
      <c r="AF135" s="120">
        <f t="shared" si="23"/>
        <v>8.4033613445378148E-3</v>
      </c>
      <c r="AG135" s="120">
        <f t="shared" si="23"/>
        <v>3.3613445378151259E-2</v>
      </c>
      <c r="AH135" s="120">
        <f t="shared" si="27"/>
        <v>1.680672268907563E-2</v>
      </c>
      <c r="AI135" s="120">
        <f t="shared" si="27"/>
        <v>0</v>
      </c>
      <c r="AJ135" s="120">
        <f t="shared" si="27"/>
        <v>2.5210084033613446E-2</v>
      </c>
      <c r="AK135" s="120">
        <f t="shared" si="27"/>
        <v>3.3613445378151259E-2</v>
      </c>
      <c r="AL135" s="120">
        <f t="shared" si="27"/>
        <v>1.680672268907563E-2</v>
      </c>
      <c r="AM135" s="120">
        <f t="shared" si="27"/>
        <v>0</v>
      </c>
      <c r="AN135" s="120">
        <f t="shared" si="27"/>
        <v>1.680672268907563E-2</v>
      </c>
      <c r="AO135" s="120">
        <f t="shared" si="27"/>
        <v>0</v>
      </c>
      <c r="AP135" s="120">
        <f t="shared" si="27"/>
        <v>0</v>
      </c>
      <c r="AQ135" s="120">
        <f t="shared" si="27"/>
        <v>0</v>
      </c>
      <c r="AR135" s="147">
        <f t="shared" si="27"/>
        <v>1.680672268907563E-2</v>
      </c>
      <c r="AT135" s="16"/>
      <c r="AV135" s="152">
        <f>AV129/119</f>
        <v>0.14285714285714285</v>
      </c>
      <c r="AW135" s="120">
        <f t="shared" ref="AW135:BS135" si="28">AW129/119</f>
        <v>8.4033613445378158E-2</v>
      </c>
      <c r="AX135" s="120">
        <f t="shared" si="28"/>
        <v>1.680672268907563E-2</v>
      </c>
      <c r="AY135" s="120">
        <f t="shared" si="28"/>
        <v>0</v>
      </c>
      <c r="AZ135" s="120">
        <f t="shared" si="28"/>
        <v>2.5210084033613446E-2</v>
      </c>
      <c r="BA135" s="120">
        <f t="shared" si="28"/>
        <v>7.5630252100840331E-2</v>
      </c>
      <c r="BB135" s="120">
        <f t="shared" si="28"/>
        <v>5.0420168067226892E-2</v>
      </c>
      <c r="BC135" s="120">
        <f t="shared" si="28"/>
        <v>8.4033613445378148E-3</v>
      </c>
      <c r="BD135" s="120">
        <f t="shared" si="28"/>
        <v>5.8823529411764705E-2</v>
      </c>
      <c r="BE135" s="120">
        <f t="shared" si="28"/>
        <v>9.2436974789915971E-2</v>
      </c>
      <c r="BF135" s="120">
        <f t="shared" si="28"/>
        <v>5.8823529411764705E-2</v>
      </c>
      <c r="BG135" s="120">
        <f t="shared" si="28"/>
        <v>0.12605042016806722</v>
      </c>
      <c r="BH135" s="120">
        <f t="shared" si="28"/>
        <v>9.2436974789915971E-2</v>
      </c>
      <c r="BI135" s="120">
        <f t="shared" si="28"/>
        <v>0.10084033613445378</v>
      </c>
      <c r="BJ135" s="120">
        <f t="shared" si="28"/>
        <v>9.2436974789915971E-2</v>
      </c>
      <c r="BK135" s="120">
        <f t="shared" si="28"/>
        <v>5.8823529411764705E-2</v>
      </c>
      <c r="BL135" s="120">
        <f t="shared" si="28"/>
        <v>5.0420168067226892E-2</v>
      </c>
      <c r="BM135" s="120">
        <f t="shared" si="28"/>
        <v>2.5210084033613446E-2</v>
      </c>
      <c r="BN135" s="120">
        <f t="shared" si="28"/>
        <v>4.2016806722689079E-2</v>
      </c>
      <c r="BO135" s="120">
        <f t="shared" si="28"/>
        <v>6.7226890756302518E-2</v>
      </c>
      <c r="BP135" s="120">
        <f t="shared" si="28"/>
        <v>3.3613445378151259E-2</v>
      </c>
      <c r="BQ135" s="120">
        <f t="shared" si="28"/>
        <v>8.4033613445378148E-3</v>
      </c>
      <c r="BR135" s="120">
        <f t="shared" si="28"/>
        <v>0</v>
      </c>
      <c r="BS135" s="147">
        <f t="shared" si="28"/>
        <v>4.2016806722689079E-2</v>
      </c>
      <c r="BT135" s="138">
        <f>BT129/17</f>
        <v>16104.882352941177</v>
      </c>
      <c r="BU135" s="138">
        <f t="shared" ref="BU135:BZ135" si="29">BU129/17</f>
        <v>4792.1176470588234</v>
      </c>
      <c r="BV135" s="138">
        <f t="shared" si="29"/>
        <v>7257.7647058823532</v>
      </c>
      <c r="BW135" s="138">
        <f t="shared" si="29"/>
        <v>10.294117647058824</v>
      </c>
      <c r="BX135" s="138">
        <f t="shared" si="29"/>
        <v>1.588235294117647</v>
      </c>
      <c r="BY135" s="138">
        <f t="shared" si="29"/>
        <v>0.88235294117647056</v>
      </c>
      <c r="BZ135" s="150">
        <f t="shared" si="29"/>
        <v>736173.17647058819</v>
      </c>
    </row>
    <row r="136" spans="1:83" ht="17" x14ac:dyDescent="0.2">
      <c r="A136" s="157" t="s">
        <v>4642</v>
      </c>
      <c r="B136" s="127"/>
      <c r="C136" s="95"/>
      <c r="D136" s="152">
        <f>D130/119</f>
        <v>4.2016806722689079E-2</v>
      </c>
      <c r="E136" s="120">
        <f t="shared" ref="E136:M136" si="30">E130/119</f>
        <v>5.0420168067226892E-2</v>
      </c>
      <c r="F136" s="120">
        <f t="shared" si="30"/>
        <v>0.10084033613445378</v>
      </c>
      <c r="G136" s="120">
        <f t="shared" si="30"/>
        <v>0</v>
      </c>
      <c r="H136" s="120">
        <f t="shared" si="30"/>
        <v>0.10084033613445378</v>
      </c>
      <c r="I136" s="120">
        <f t="shared" si="30"/>
        <v>0</v>
      </c>
      <c r="J136" s="120">
        <f t="shared" si="30"/>
        <v>0</v>
      </c>
      <c r="K136" s="120">
        <f t="shared" si="30"/>
        <v>1.680672268907563E-2</v>
      </c>
      <c r="L136" s="120">
        <f t="shared" si="30"/>
        <v>0</v>
      </c>
      <c r="M136" s="120">
        <f t="shared" si="30"/>
        <v>3.3613445378151259E-2</v>
      </c>
      <c r="N136" s="18"/>
      <c r="O136" s="18"/>
      <c r="P136" s="18"/>
      <c r="Q136" s="230" t="s">
        <v>4584</v>
      </c>
      <c r="R136" s="163">
        <v>2002</v>
      </c>
      <c r="W136" s="158" t="s">
        <v>3718</v>
      </c>
      <c r="X136" s="120">
        <f t="shared" si="21"/>
        <v>5.0420168067226892E-2</v>
      </c>
      <c r="Y136" s="120">
        <f t="shared" si="21"/>
        <v>3.3613445378151259E-2</v>
      </c>
      <c r="Z136" s="120">
        <f t="shared" si="21"/>
        <v>1.680672268907563E-2</v>
      </c>
      <c r="AA136" s="120">
        <f t="shared" ref="AA136:AR136" si="31">AA130/119</f>
        <v>2.5210084033613446E-2</v>
      </c>
      <c r="AB136" s="120">
        <f t="shared" si="31"/>
        <v>4.2016806722689079E-2</v>
      </c>
      <c r="AC136" s="120">
        <f t="shared" si="31"/>
        <v>5.8823529411764705E-2</v>
      </c>
      <c r="AD136" s="120">
        <f t="shared" si="31"/>
        <v>2.5210084033613446E-2</v>
      </c>
      <c r="AE136" s="120">
        <f t="shared" si="31"/>
        <v>5.0420168067226892E-2</v>
      </c>
      <c r="AF136" s="120">
        <f t="shared" si="23"/>
        <v>2.5210084033613446E-2</v>
      </c>
      <c r="AG136" s="120">
        <f t="shared" si="23"/>
        <v>5.0420168067226892E-2</v>
      </c>
      <c r="AH136" s="120">
        <f t="shared" si="31"/>
        <v>2.5210084033613446E-2</v>
      </c>
      <c r="AI136" s="120">
        <f t="shared" si="31"/>
        <v>1.680672268907563E-2</v>
      </c>
      <c r="AJ136" s="120">
        <f t="shared" si="31"/>
        <v>8.4033613445378148E-3</v>
      </c>
      <c r="AK136" s="120">
        <f t="shared" si="31"/>
        <v>3.3613445378151259E-2</v>
      </c>
      <c r="AL136" s="120">
        <f t="shared" si="31"/>
        <v>3.3613445378151259E-2</v>
      </c>
      <c r="AM136" s="120">
        <f t="shared" si="31"/>
        <v>1.680672268907563E-2</v>
      </c>
      <c r="AN136" s="120">
        <f t="shared" si="31"/>
        <v>1.680672268907563E-2</v>
      </c>
      <c r="AO136" s="120">
        <f t="shared" si="31"/>
        <v>8.4033613445378148E-3</v>
      </c>
      <c r="AP136" s="120">
        <f t="shared" si="31"/>
        <v>0</v>
      </c>
      <c r="AQ136" s="120">
        <f t="shared" si="31"/>
        <v>8.4033613445378148E-3</v>
      </c>
      <c r="AR136" s="147">
        <f t="shared" si="31"/>
        <v>1.680672268907563E-2</v>
      </c>
      <c r="AV136" s="152">
        <f>AV130/119</f>
        <v>5.8823529411764705E-2</v>
      </c>
      <c r="AW136" s="120">
        <f t="shared" ref="AW136:BS136" si="32">AW130/119</f>
        <v>6.7226890756302518E-2</v>
      </c>
      <c r="AX136" s="120">
        <f t="shared" si="32"/>
        <v>5.0420168067226892E-2</v>
      </c>
      <c r="AY136" s="120">
        <f t="shared" si="32"/>
        <v>8.4033613445378148E-3</v>
      </c>
      <c r="AZ136" s="120">
        <f t="shared" si="32"/>
        <v>9.2436974789915971E-2</v>
      </c>
      <c r="BA136" s="120">
        <f t="shared" si="32"/>
        <v>5.0420168067226892E-2</v>
      </c>
      <c r="BB136" s="120">
        <f t="shared" si="32"/>
        <v>2.5210084033613446E-2</v>
      </c>
      <c r="BC136" s="120">
        <f t="shared" si="32"/>
        <v>1.680672268907563E-2</v>
      </c>
      <c r="BD136" s="120">
        <f t="shared" si="32"/>
        <v>8.4033613445378148E-3</v>
      </c>
      <c r="BE136" s="120">
        <f t="shared" si="32"/>
        <v>5.8823529411764705E-2</v>
      </c>
      <c r="BF136" s="120">
        <f t="shared" si="32"/>
        <v>5.0420168067226892E-2</v>
      </c>
      <c r="BG136" s="120">
        <f t="shared" si="32"/>
        <v>5.0420168067226892E-2</v>
      </c>
      <c r="BH136" s="120">
        <f t="shared" si="32"/>
        <v>4.2016806722689079E-2</v>
      </c>
      <c r="BI136" s="120">
        <f t="shared" si="32"/>
        <v>6.7226890756302518E-2</v>
      </c>
      <c r="BJ136" s="120">
        <f t="shared" si="32"/>
        <v>4.2016806722689079E-2</v>
      </c>
      <c r="BK136" s="120">
        <f t="shared" si="32"/>
        <v>8.4033613445378148E-3</v>
      </c>
      <c r="BL136" s="120">
        <f t="shared" si="32"/>
        <v>3.3613445378151259E-2</v>
      </c>
      <c r="BM136" s="120">
        <f t="shared" si="32"/>
        <v>4.2016806722689079E-2</v>
      </c>
      <c r="BN136" s="120">
        <f t="shared" si="32"/>
        <v>1.680672268907563E-2</v>
      </c>
      <c r="BO136" s="120">
        <f t="shared" si="32"/>
        <v>0</v>
      </c>
      <c r="BP136" s="120">
        <f t="shared" si="32"/>
        <v>2.5210084033613446E-2</v>
      </c>
      <c r="BQ136" s="120">
        <f t="shared" si="32"/>
        <v>8.4033613445378148E-3</v>
      </c>
      <c r="BR136" s="120">
        <f t="shared" si="32"/>
        <v>0</v>
      </c>
      <c r="BS136" s="147">
        <f t="shared" si="32"/>
        <v>1.680672268907563E-2</v>
      </c>
      <c r="BT136" s="138">
        <f>BT130/12</f>
        <v>8355.1666666666661</v>
      </c>
      <c r="BU136" s="138">
        <f t="shared" ref="BU136:BZ136" si="33">BU130/12</f>
        <v>2871.5833333333335</v>
      </c>
      <c r="BV136" s="138">
        <f t="shared" si="33"/>
        <v>4104.25</v>
      </c>
      <c r="BW136" s="138">
        <f t="shared" si="33"/>
        <v>190.41666666666666</v>
      </c>
      <c r="BX136" s="138">
        <f t="shared" si="33"/>
        <v>0</v>
      </c>
      <c r="BY136" s="138">
        <f t="shared" si="33"/>
        <v>9.75</v>
      </c>
      <c r="BZ136" s="150">
        <f t="shared" si="33"/>
        <v>713525.25</v>
      </c>
    </row>
    <row r="137" spans="1:83" ht="17" x14ac:dyDescent="0.2">
      <c r="A137" s="168" t="s">
        <v>4639</v>
      </c>
      <c r="B137" s="127"/>
      <c r="C137" s="78"/>
      <c r="D137" s="164">
        <f>D131/119</f>
        <v>0.84033613445378152</v>
      </c>
      <c r="E137" s="124">
        <f t="shared" ref="E137:M137" si="34">E131/119</f>
        <v>0.34453781512605042</v>
      </c>
      <c r="F137" s="124">
        <f t="shared" si="34"/>
        <v>0.29411764705882354</v>
      </c>
      <c r="G137" s="124">
        <f t="shared" si="34"/>
        <v>7.5630252100840331E-2</v>
      </c>
      <c r="H137" s="124">
        <f t="shared" si="34"/>
        <v>0.94117647058823528</v>
      </c>
      <c r="I137" s="124">
        <f t="shared" si="34"/>
        <v>1.680672268907563E-2</v>
      </c>
      <c r="J137" s="124">
        <f t="shared" si="34"/>
        <v>4.2016806722689079E-2</v>
      </c>
      <c r="K137" s="124">
        <f t="shared" si="34"/>
        <v>2.5210084033613446E-2</v>
      </c>
      <c r="L137" s="124">
        <f t="shared" si="34"/>
        <v>2.5210084033613446E-2</v>
      </c>
      <c r="M137" s="124">
        <f t="shared" si="34"/>
        <v>5.8823529411764705E-2</v>
      </c>
      <c r="N137" s="18"/>
      <c r="O137" s="18"/>
      <c r="P137" s="18"/>
      <c r="Q137" s="230" t="s">
        <v>4585</v>
      </c>
      <c r="R137" s="163">
        <v>1993</v>
      </c>
      <c r="W137" s="159" t="s">
        <v>3719</v>
      </c>
      <c r="X137" s="121">
        <f t="shared" si="21"/>
        <v>0.56302521008403361</v>
      </c>
      <c r="Y137" s="121">
        <f t="shared" si="21"/>
        <v>0.50420168067226889</v>
      </c>
      <c r="Z137" s="121">
        <f t="shared" si="21"/>
        <v>0.50420168067226889</v>
      </c>
      <c r="AA137" s="121">
        <f t="shared" ref="AA137:AR137" si="35">AA131/119</f>
        <v>0.50420168067226889</v>
      </c>
      <c r="AB137" s="121">
        <f t="shared" si="35"/>
        <v>0.42016806722689076</v>
      </c>
      <c r="AC137" s="121">
        <f t="shared" si="35"/>
        <v>0.40336134453781514</v>
      </c>
      <c r="AD137" s="121">
        <f t="shared" si="35"/>
        <v>0.36134453781512604</v>
      </c>
      <c r="AE137" s="121">
        <f t="shared" si="35"/>
        <v>0.31932773109243695</v>
      </c>
      <c r="AF137" s="121">
        <f t="shared" si="23"/>
        <v>0.30252100840336132</v>
      </c>
      <c r="AG137" s="121">
        <f t="shared" si="23"/>
        <v>0.29411764705882354</v>
      </c>
      <c r="AH137" s="121">
        <f t="shared" si="35"/>
        <v>0.26890756302521007</v>
      </c>
      <c r="AI137" s="121">
        <f t="shared" si="35"/>
        <v>0.21848739495798319</v>
      </c>
      <c r="AJ137" s="121">
        <f t="shared" si="35"/>
        <v>0.20168067226890757</v>
      </c>
      <c r="AK137" s="121">
        <f t="shared" si="35"/>
        <v>0.18487394957983194</v>
      </c>
      <c r="AL137" s="121">
        <f t="shared" si="35"/>
        <v>0.13445378151260504</v>
      </c>
      <c r="AM137" s="121">
        <f t="shared" si="35"/>
        <v>0.10084033613445378</v>
      </c>
      <c r="AN137" s="121">
        <f t="shared" si="35"/>
        <v>6.7226890756302518E-2</v>
      </c>
      <c r="AO137" s="121">
        <f t="shared" si="35"/>
        <v>6.7226890756302518E-2</v>
      </c>
      <c r="AP137" s="121">
        <f t="shared" si="35"/>
        <v>6.7226890756302518E-2</v>
      </c>
      <c r="AQ137" s="121">
        <f t="shared" si="35"/>
        <v>5.8823529411764705E-2</v>
      </c>
      <c r="AR137" s="233">
        <f t="shared" si="35"/>
        <v>8.4033613445378158E-2</v>
      </c>
      <c r="AV137" s="153">
        <f>AV131/119</f>
        <v>0.57983193277310929</v>
      </c>
      <c r="AW137" s="123">
        <f t="shared" ref="AW137:BS137" si="36">AW131/119</f>
        <v>0.86554621848739499</v>
      </c>
      <c r="AX137" s="123">
        <f t="shared" si="36"/>
        <v>0.5714285714285714</v>
      </c>
      <c r="AY137" s="123">
        <f t="shared" si="36"/>
        <v>6.7226890756302518E-2</v>
      </c>
      <c r="AZ137" s="123">
        <f t="shared" si="36"/>
        <v>0.34453781512605042</v>
      </c>
      <c r="BA137" s="123">
        <f t="shared" si="36"/>
        <v>0.42857142857142855</v>
      </c>
      <c r="BB137" s="123">
        <f t="shared" si="36"/>
        <v>0.40336134453781514</v>
      </c>
      <c r="BC137" s="123">
        <f t="shared" si="36"/>
        <v>7.5630252100840331E-2</v>
      </c>
      <c r="BD137" s="123">
        <f t="shared" si="36"/>
        <v>0.40336134453781514</v>
      </c>
      <c r="BE137" s="123">
        <f t="shared" si="36"/>
        <v>0.70588235294117652</v>
      </c>
      <c r="BF137" s="123">
        <f t="shared" si="36"/>
        <v>0.5714285714285714</v>
      </c>
      <c r="BG137" s="123">
        <f t="shared" si="36"/>
        <v>0.51260504201680668</v>
      </c>
      <c r="BH137" s="123">
        <f t="shared" si="36"/>
        <v>0.70588235294117652</v>
      </c>
      <c r="BI137" s="123">
        <f t="shared" si="36"/>
        <v>0.70588235294117652</v>
      </c>
      <c r="BJ137" s="123">
        <f t="shared" si="36"/>
        <v>0.29411764705882354</v>
      </c>
      <c r="BK137" s="123">
        <f t="shared" si="36"/>
        <v>0.14285714285714285</v>
      </c>
      <c r="BL137" s="123">
        <f t="shared" si="36"/>
        <v>0.48739495798319327</v>
      </c>
      <c r="BM137" s="123">
        <f t="shared" si="36"/>
        <v>0.25210084033613445</v>
      </c>
      <c r="BN137" s="123">
        <f t="shared" si="36"/>
        <v>0.49579831932773111</v>
      </c>
      <c r="BO137" s="123">
        <f t="shared" si="36"/>
        <v>0.26050420168067229</v>
      </c>
      <c r="BP137" s="123">
        <f t="shared" si="36"/>
        <v>0.44537815126050423</v>
      </c>
      <c r="BQ137" s="123">
        <f t="shared" si="36"/>
        <v>0.13445378151260504</v>
      </c>
      <c r="BR137" s="123">
        <f t="shared" si="36"/>
        <v>0.27731092436974791</v>
      </c>
      <c r="BS137" s="148">
        <f t="shared" si="36"/>
        <v>0.34453781512605042</v>
      </c>
      <c r="BT137" s="136">
        <f>BT131/119</f>
        <v>28190.44537815126</v>
      </c>
      <c r="BU137" s="136">
        <f t="shared" ref="BU137:BZ137" si="37">BU131/119</f>
        <v>13921.848739495797</v>
      </c>
      <c r="BV137" s="136">
        <f t="shared" si="37"/>
        <v>8642.7142857142862</v>
      </c>
      <c r="BW137" s="136">
        <f t="shared" si="37"/>
        <v>536.05882352941171</v>
      </c>
      <c r="BX137" s="136">
        <f t="shared" si="37"/>
        <v>227.08403361344537</v>
      </c>
      <c r="BY137" s="136">
        <f t="shared" si="37"/>
        <v>36.352941176470587</v>
      </c>
      <c r="BZ137" s="149">
        <f t="shared" si="37"/>
        <v>649103.21008403366</v>
      </c>
    </row>
    <row r="138" spans="1:83" x14ac:dyDescent="0.2">
      <c r="N138" s="18"/>
      <c r="O138" s="18"/>
      <c r="P138" s="18"/>
      <c r="Q138" s="18"/>
      <c r="R138" s="18"/>
    </row>
    <row r="139" spans="1:83" x14ac:dyDescent="0.2">
      <c r="N139" s="18"/>
      <c r="O139" s="18"/>
      <c r="P139" s="18"/>
      <c r="Q139" s="18"/>
      <c r="R139" s="18"/>
    </row>
    <row r="140" spans="1:83" x14ac:dyDescent="0.2">
      <c r="N140" s="18"/>
      <c r="O140" s="18"/>
      <c r="P140" s="18"/>
      <c r="Q140" s="18"/>
      <c r="R140" s="18"/>
    </row>
    <row r="141" spans="1:83" x14ac:dyDescent="0.2">
      <c r="N141" s="18"/>
      <c r="O141" s="18"/>
      <c r="P141" s="18"/>
      <c r="Q141" s="18"/>
      <c r="R141" s="18"/>
    </row>
    <row r="142" spans="1:83" x14ac:dyDescent="0.2">
      <c r="N142" s="18"/>
      <c r="O142" s="18"/>
      <c r="P142" s="18"/>
      <c r="Q142" s="18"/>
      <c r="R142" s="18"/>
    </row>
  </sheetData>
  <mergeCells count="26">
    <mergeCell ref="AV2:AZ2"/>
    <mergeCell ref="CC2:CC3"/>
    <mergeCell ref="BT2:BZ2"/>
    <mergeCell ref="CA2:CA3"/>
    <mergeCell ref="CA1:CC1"/>
    <mergeCell ref="AV1:BZ1"/>
    <mergeCell ref="CB2:CB3"/>
    <mergeCell ref="BA2:BS2"/>
    <mergeCell ref="AS1:AU1"/>
    <mergeCell ref="R2:R3"/>
    <mergeCell ref="S2:S3"/>
    <mergeCell ref="AS2:AS3"/>
    <mergeCell ref="AT2:AT3"/>
    <mergeCell ref="AU2:AU3"/>
    <mergeCell ref="T2:T3"/>
    <mergeCell ref="V2:V3"/>
    <mergeCell ref="W2:W3"/>
    <mergeCell ref="U2:U3"/>
    <mergeCell ref="X2:AR2"/>
    <mergeCell ref="T1:AR1"/>
    <mergeCell ref="A1:S1"/>
    <mergeCell ref="A2:A3"/>
    <mergeCell ref="B2:B3"/>
    <mergeCell ref="C2:C3"/>
    <mergeCell ref="D2:M2"/>
    <mergeCell ref="N2:Q2"/>
  </mergeCells>
  <conditionalFormatting sqref="A50">
    <cfRule type="duplicateValues" dxfId="224" priority="11"/>
  </conditionalFormatting>
  <conditionalFormatting sqref="A51">
    <cfRule type="duplicateValues" dxfId="223" priority="8"/>
  </conditionalFormatting>
  <conditionalFormatting sqref="A77">
    <cfRule type="duplicateValues" dxfId="222" priority="5"/>
  </conditionalFormatting>
  <conditionalFormatting sqref="A79">
    <cfRule type="duplicateValues" dxfId="221" priority="2"/>
  </conditionalFormatting>
  <pageMargins left="0.7" right="0.7" top="0.75" bottom="0.75" header="0.3" footer="0.3"/>
  <pageSetup orientation="portrait" horizontalDpi="0" verticalDpi="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4F2F-59E7-454E-A373-D71351308983}">
  <dimension ref="A1:BG120"/>
  <sheetViews>
    <sheetView zoomScale="80" zoomScaleNormal="80"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RowHeight="16" x14ac:dyDescent="0.2"/>
  <cols>
    <col min="1" max="58" width="20.83203125" style="111" customWidth="1"/>
    <col min="59" max="59" width="24.1640625" style="111" customWidth="1"/>
    <col min="60" max="16384" width="10.83203125" style="111"/>
  </cols>
  <sheetData>
    <row r="1" spans="1:59" ht="56" customHeight="1" x14ac:dyDescent="0.2">
      <c r="A1" s="109"/>
      <c r="B1" s="4" t="s">
        <v>1616</v>
      </c>
      <c r="C1" s="4" t="s">
        <v>3086</v>
      </c>
      <c r="D1" s="4" t="s">
        <v>1701</v>
      </c>
      <c r="E1" s="4" t="s">
        <v>3084</v>
      </c>
      <c r="F1" s="4" t="s">
        <v>2240</v>
      </c>
      <c r="G1" s="4" t="s">
        <v>212</v>
      </c>
      <c r="H1" s="4" t="s">
        <v>2242</v>
      </c>
      <c r="I1" s="110" t="s">
        <v>1302</v>
      </c>
      <c r="J1" s="110" t="s">
        <v>2245</v>
      </c>
      <c r="K1" s="110" t="s">
        <v>2859</v>
      </c>
      <c r="L1" s="110" t="s">
        <v>595</v>
      </c>
      <c r="M1" s="110" t="s">
        <v>865</v>
      </c>
      <c r="N1" s="110" t="s">
        <v>2</v>
      </c>
      <c r="O1" s="4" t="s">
        <v>1612</v>
      </c>
      <c r="P1" s="110" t="s">
        <v>10</v>
      </c>
      <c r="Q1" s="4" t="s">
        <v>803</v>
      </c>
      <c r="R1" s="110" t="s">
        <v>1523</v>
      </c>
      <c r="S1" s="110" t="s">
        <v>135</v>
      </c>
      <c r="T1" s="110" t="s">
        <v>67</v>
      </c>
      <c r="U1" s="110" t="s">
        <v>1610</v>
      </c>
      <c r="V1" s="110" t="s">
        <v>2979</v>
      </c>
      <c r="W1" s="110" t="s">
        <v>733</v>
      </c>
      <c r="X1" s="110" t="s">
        <v>1810</v>
      </c>
      <c r="Y1" s="110" t="s">
        <v>2700</v>
      </c>
      <c r="Z1" s="110" t="s">
        <v>618</v>
      </c>
      <c r="AA1" s="4" t="s">
        <v>982</v>
      </c>
      <c r="AB1" s="4" t="s">
        <v>26</v>
      </c>
      <c r="AC1" s="110" t="s">
        <v>805</v>
      </c>
      <c r="AD1" s="110" t="s">
        <v>807</v>
      </c>
      <c r="AE1" s="110" t="s">
        <v>809</v>
      </c>
      <c r="AF1" s="110" t="s">
        <v>1059</v>
      </c>
      <c r="AG1" s="110" t="s">
        <v>30</v>
      </c>
      <c r="AH1" s="110" t="s">
        <v>2260</v>
      </c>
      <c r="AI1" s="110" t="s">
        <v>1620</v>
      </c>
      <c r="AJ1" s="4" t="s">
        <v>813</v>
      </c>
      <c r="AK1" s="110" t="s">
        <v>2262</v>
      </c>
      <c r="AL1" s="110" t="s">
        <v>815</v>
      </c>
      <c r="AM1" s="110" t="s">
        <v>28</v>
      </c>
      <c r="AN1" s="110" t="s">
        <v>2945</v>
      </c>
      <c r="AO1" s="4" t="s">
        <v>817</v>
      </c>
      <c r="AP1" s="4" t="s">
        <v>2109</v>
      </c>
      <c r="AQ1" s="110" t="s">
        <v>701</v>
      </c>
      <c r="AR1" s="110" t="s">
        <v>6</v>
      </c>
      <c r="AS1" s="4" t="s">
        <v>821</v>
      </c>
      <c r="AT1" s="4" t="s">
        <v>1090</v>
      </c>
      <c r="AU1" s="110" t="s">
        <v>206</v>
      </c>
      <c r="AV1" s="110" t="s">
        <v>2272</v>
      </c>
      <c r="AW1" s="110" t="s">
        <v>2532</v>
      </c>
      <c r="AX1" s="110" t="s">
        <v>2116</v>
      </c>
      <c r="AY1" s="110" t="s">
        <v>1303</v>
      </c>
      <c r="AZ1" s="4" t="s">
        <v>45</v>
      </c>
      <c r="BA1" s="110" t="s">
        <v>1601</v>
      </c>
      <c r="BB1" s="110" t="s">
        <v>2975</v>
      </c>
      <c r="BC1" s="110" t="s">
        <v>62</v>
      </c>
      <c r="BD1" s="4" t="s">
        <v>208</v>
      </c>
      <c r="BE1" s="4" t="s">
        <v>551</v>
      </c>
      <c r="BF1" s="4" t="s">
        <v>214</v>
      </c>
      <c r="BG1" s="4" t="s">
        <v>4570</v>
      </c>
    </row>
    <row r="2" spans="1:59" ht="67" customHeight="1" x14ac:dyDescent="0.2">
      <c r="A2" s="4" t="s">
        <v>1616</v>
      </c>
      <c r="B2" s="115" t="s">
        <v>3817</v>
      </c>
      <c r="C2" s="116"/>
      <c r="D2" s="116"/>
      <c r="E2" s="116"/>
      <c r="F2" s="116"/>
      <c r="G2" s="116"/>
      <c r="H2" s="116"/>
      <c r="I2" s="116"/>
      <c r="J2" s="116"/>
      <c r="K2" s="116"/>
      <c r="L2" s="116"/>
      <c r="M2" s="116"/>
      <c r="N2" s="116"/>
      <c r="O2" s="116" t="s">
        <v>3000</v>
      </c>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t="s">
        <v>3000</v>
      </c>
      <c r="BD2" s="116"/>
      <c r="BE2" s="116"/>
      <c r="BF2" s="116"/>
      <c r="BG2" s="112">
        <f t="shared" ref="BG2:BG33" si="0">COUNTIF(B2:BF2,"*")-1</f>
        <v>2</v>
      </c>
    </row>
    <row r="3" spans="1:59" ht="67" customHeight="1" x14ac:dyDescent="0.2">
      <c r="A3" s="4" t="s">
        <v>3086</v>
      </c>
      <c r="B3" s="116"/>
      <c r="C3" s="115" t="s">
        <v>3817</v>
      </c>
      <c r="D3" s="116"/>
      <c r="E3" s="116" t="s">
        <v>3000</v>
      </c>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2">
        <f t="shared" si="0"/>
        <v>1</v>
      </c>
    </row>
    <row r="4" spans="1:59" ht="67" customHeight="1" x14ac:dyDescent="0.2">
      <c r="A4" s="4" t="s">
        <v>1701</v>
      </c>
      <c r="B4" s="116"/>
      <c r="C4" s="116"/>
      <c r="D4" s="115" t="s">
        <v>3817</v>
      </c>
      <c r="E4" s="116"/>
      <c r="F4" s="116"/>
      <c r="G4" s="116"/>
      <c r="H4" s="116"/>
      <c r="I4" s="116"/>
      <c r="J4" s="116"/>
      <c r="K4" s="116"/>
      <c r="L4" s="116"/>
      <c r="M4" s="116"/>
      <c r="N4" s="116"/>
      <c r="O4" s="116"/>
      <c r="P4" s="116" t="s">
        <v>3000</v>
      </c>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t="s">
        <v>3000</v>
      </c>
      <c r="AX4" s="116"/>
      <c r="AY4" s="116"/>
      <c r="AZ4" s="116"/>
      <c r="BA4" s="116"/>
      <c r="BB4" s="116"/>
      <c r="BC4" s="116"/>
      <c r="BD4" s="116"/>
      <c r="BE4" s="116"/>
      <c r="BF4" s="116"/>
      <c r="BG4" s="112">
        <f t="shared" si="0"/>
        <v>2</v>
      </c>
    </row>
    <row r="5" spans="1:59" ht="67" customHeight="1" x14ac:dyDescent="0.2">
      <c r="A5" s="4" t="s">
        <v>3084</v>
      </c>
      <c r="B5" s="116"/>
      <c r="C5" s="116" t="s">
        <v>3000</v>
      </c>
      <c r="D5" s="116"/>
      <c r="E5" s="115" t="s">
        <v>3817</v>
      </c>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t="s">
        <v>3000</v>
      </c>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2">
        <f t="shared" si="0"/>
        <v>2</v>
      </c>
    </row>
    <row r="6" spans="1:59" ht="67" customHeight="1" x14ac:dyDescent="0.2">
      <c r="A6" s="4" t="s">
        <v>2240</v>
      </c>
      <c r="B6" s="116"/>
      <c r="C6" s="116"/>
      <c r="D6" s="116"/>
      <c r="E6" s="116"/>
      <c r="F6" s="115" t="s">
        <v>3817</v>
      </c>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t="s">
        <v>3000</v>
      </c>
      <c r="AW6" s="116"/>
      <c r="AX6" s="116"/>
      <c r="AY6" s="116"/>
      <c r="AZ6" s="116"/>
      <c r="BA6" s="116"/>
      <c r="BB6" s="116"/>
      <c r="BC6" s="116"/>
      <c r="BD6" s="116"/>
      <c r="BE6" s="116" t="s">
        <v>3000</v>
      </c>
      <c r="BF6" s="116"/>
      <c r="BG6" s="112">
        <f t="shared" si="0"/>
        <v>2</v>
      </c>
    </row>
    <row r="7" spans="1:59" ht="67" customHeight="1" x14ac:dyDescent="0.2">
      <c r="A7" s="4" t="s">
        <v>212</v>
      </c>
      <c r="B7" s="116"/>
      <c r="C7" s="116"/>
      <c r="D7" s="116"/>
      <c r="E7" s="116"/>
      <c r="F7" s="116"/>
      <c r="G7" s="117" t="s">
        <v>3817</v>
      </c>
      <c r="H7" s="117"/>
      <c r="I7" s="117"/>
      <c r="J7" s="117"/>
      <c r="K7" s="117"/>
      <c r="L7" s="117"/>
      <c r="M7" s="117"/>
      <c r="N7" s="117"/>
      <c r="O7" s="117"/>
      <c r="P7" s="117"/>
      <c r="Q7" s="117"/>
      <c r="R7" s="117"/>
      <c r="S7" s="117"/>
      <c r="T7" s="117"/>
      <c r="U7" s="117"/>
      <c r="V7" s="117"/>
      <c r="W7" s="117"/>
      <c r="X7" s="117"/>
      <c r="Y7" s="117"/>
      <c r="Z7" s="117"/>
      <c r="AA7" s="117" t="s">
        <v>3000</v>
      </c>
      <c r="AB7" s="117"/>
      <c r="AC7" s="117"/>
      <c r="AD7" s="117"/>
      <c r="AE7" s="117" t="s">
        <v>3000</v>
      </c>
      <c r="AF7" s="117"/>
      <c r="AG7" s="117"/>
      <c r="AH7" s="117"/>
      <c r="AI7" s="117"/>
      <c r="AJ7" s="117"/>
      <c r="AK7" s="117"/>
      <c r="AL7" s="117"/>
      <c r="AM7" s="117"/>
      <c r="AN7" s="117"/>
      <c r="AO7" s="117"/>
      <c r="AP7" s="117"/>
      <c r="AQ7" s="117"/>
      <c r="AR7" s="117" t="s">
        <v>3000</v>
      </c>
      <c r="AS7" s="117"/>
      <c r="AT7" s="117"/>
      <c r="AU7" s="117"/>
      <c r="AV7" s="117"/>
      <c r="AW7" s="117"/>
      <c r="AX7" s="117"/>
      <c r="AY7" s="117"/>
      <c r="AZ7" s="117"/>
      <c r="BA7" s="117"/>
      <c r="BB7" s="117"/>
      <c r="BC7" s="117"/>
      <c r="BD7" s="117" t="s">
        <v>3000</v>
      </c>
      <c r="BE7" s="116"/>
      <c r="BF7" s="116"/>
      <c r="BG7" s="112">
        <f t="shared" si="0"/>
        <v>4</v>
      </c>
    </row>
    <row r="8" spans="1:59" ht="67" customHeight="1" x14ac:dyDescent="0.2">
      <c r="A8" s="4" t="s">
        <v>2242</v>
      </c>
      <c r="B8" s="116"/>
      <c r="C8" s="116"/>
      <c r="D8" s="116"/>
      <c r="E8" s="116"/>
      <c r="F8" s="116"/>
      <c r="G8" s="117"/>
      <c r="H8" s="117" t="s">
        <v>3817</v>
      </c>
      <c r="I8" s="117"/>
      <c r="J8" s="117"/>
      <c r="K8" s="117"/>
      <c r="L8" s="117"/>
      <c r="M8" s="117"/>
      <c r="N8" s="117" t="s">
        <v>3000</v>
      </c>
      <c r="O8" s="117"/>
      <c r="P8" s="117"/>
      <c r="Q8" s="117"/>
      <c r="R8" s="117"/>
      <c r="S8" s="117" t="s">
        <v>3000</v>
      </c>
      <c r="T8" s="117"/>
      <c r="U8" s="117"/>
      <c r="V8" s="117"/>
      <c r="W8" s="117"/>
      <c r="X8" s="117"/>
      <c r="Y8" s="117" t="s">
        <v>3000</v>
      </c>
      <c r="Z8" s="117"/>
      <c r="AA8" s="117"/>
      <c r="AB8" s="117"/>
      <c r="AC8" s="117"/>
      <c r="AD8" s="117"/>
      <c r="AE8" s="117"/>
      <c r="AF8" s="117"/>
      <c r="AG8" s="117"/>
      <c r="AH8" s="117"/>
      <c r="AI8" s="117"/>
      <c r="AJ8" s="117"/>
      <c r="AK8" s="117"/>
      <c r="AL8" s="117"/>
      <c r="AM8" s="117"/>
      <c r="AN8" s="117" t="s">
        <v>3000</v>
      </c>
      <c r="AO8" s="117"/>
      <c r="AP8" s="117"/>
      <c r="AQ8" s="117"/>
      <c r="AR8" s="117"/>
      <c r="AS8" s="117"/>
      <c r="AT8" s="117"/>
      <c r="AU8" s="117"/>
      <c r="AV8" s="117"/>
      <c r="AW8" s="117"/>
      <c r="AX8" s="117"/>
      <c r="AY8" s="117"/>
      <c r="AZ8" s="117"/>
      <c r="BA8" s="117"/>
      <c r="BB8" s="117" t="s">
        <v>3000</v>
      </c>
      <c r="BC8" s="117"/>
      <c r="BD8" s="117"/>
      <c r="BE8" s="116"/>
      <c r="BF8" s="116" t="s">
        <v>3000</v>
      </c>
      <c r="BG8" s="112">
        <f t="shared" si="0"/>
        <v>6</v>
      </c>
    </row>
    <row r="9" spans="1:59" ht="67" customHeight="1" x14ac:dyDescent="0.2">
      <c r="A9" s="110" t="s">
        <v>1302</v>
      </c>
      <c r="B9" s="116"/>
      <c r="C9" s="116"/>
      <c r="D9" s="116"/>
      <c r="E9" s="116"/>
      <c r="F9" s="116"/>
      <c r="G9" s="117"/>
      <c r="H9" s="117"/>
      <c r="I9" s="117" t="s">
        <v>3817</v>
      </c>
      <c r="J9" s="117"/>
      <c r="K9" s="117"/>
      <c r="L9" s="117"/>
      <c r="M9" s="117"/>
      <c r="N9" s="117"/>
      <c r="O9" s="117"/>
      <c r="P9" s="117"/>
      <c r="Q9" s="117"/>
      <c r="R9" s="117"/>
      <c r="S9" s="117" t="s">
        <v>3000</v>
      </c>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6"/>
      <c r="BF9" s="116"/>
      <c r="BG9" s="112">
        <f t="shared" si="0"/>
        <v>1</v>
      </c>
    </row>
    <row r="10" spans="1:59" ht="67" customHeight="1" x14ac:dyDescent="0.2">
      <c r="A10" s="110" t="s">
        <v>2245</v>
      </c>
      <c r="B10" s="116"/>
      <c r="C10" s="116"/>
      <c r="D10" s="116"/>
      <c r="E10" s="116"/>
      <c r="F10" s="116"/>
      <c r="G10" s="117"/>
      <c r="H10" s="117"/>
      <c r="I10" s="117"/>
      <c r="J10" s="117" t="s">
        <v>3817</v>
      </c>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6"/>
      <c r="BF10" s="116"/>
      <c r="BG10" s="112">
        <f t="shared" si="0"/>
        <v>0</v>
      </c>
    </row>
    <row r="11" spans="1:59" ht="67" customHeight="1" x14ac:dyDescent="0.2">
      <c r="A11" s="110" t="s">
        <v>2859</v>
      </c>
      <c r="B11" s="116"/>
      <c r="C11" s="116"/>
      <c r="D11" s="116"/>
      <c r="E11" s="116"/>
      <c r="F11" s="116"/>
      <c r="G11" s="117"/>
      <c r="H11" s="117"/>
      <c r="I11" s="117" t="s">
        <v>3000</v>
      </c>
      <c r="J11" s="117"/>
      <c r="K11" s="117" t="s">
        <v>3817</v>
      </c>
      <c r="L11" s="117"/>
      <c r="M11" s="117"/>
      <c r="N11" s="117" t="s">
        <v>3000</v>
      </c>
      <c r="O11" s="117"/>
      <c r="P11" s="117"/>
      <c r="Q11" s="117"/>
      <c r="R11" s="117"/>
      <c r="S11" s="117" t="s">
        <v>3000</v>
      </c>
      <c r="T11" s="117"/>
      <c r="U11" s="117"/>
      <c r="V11" s="117" t="s">
        <v>3000</v>
      </c>
      <c r="W11" s="117" t="s">
        <v>3000</v>
      </c>
      <c r="X11" s="117"/>
      <c r="Y11" s="117"/>
      <c r="Z11" s="117"/>
      <c r="AA11" s="117"/>
      <c r="AB11" s="117"/>
      <c r="AC11" s="117"/>
      <c r="AD11" s="117"/>
      <c r="AE11" s="117"/>
      <c r="AF11" s="117"/>
      <c r="AG11" s="117"/>
      <c r="AH11" s="117"/>
      <c r="AI11" s="117"/>
      <c r="AJ11" s="117"/>
      <c r="AK11" s="117"/>
      <c r="AL11" s="117"/>
      <c r="AM11" s="117"/>
      <c r="AN11" s="117" t="s">
        <v>3000</v>
      </c>
      <c r="AO11" s="117"/>
      <c r="AP11" s="117"/>
      <c r="AQ11" s="117"/>
      <c r="AR11" s="117"/>
      <c r="AS11" s="117"/>
      <c r="AT11" s="117"/>
      <c r="AU11" s="117" t="s">
        <v>3000</v>
      </c>
      <c r="AV11" s="117"/>
      <c r="AW11" s="117"/>
      <c r="AX11" s="117"/>
      <c r="AY11" s="117"/>
      <c r="AZ11" s="117"/>
      <c r="BA11" s="117"/>
      <c r="BB11" s="117"/>
      <c r="BC11" s="117"/>
      <c r="BD11" s="117"/>
      <c r="BE11" s="116"/>
      <c r="BF11" s="116"/>
      <c r="BG11" s="112">
        <f t="shared" si="0"/>
        <v>7</v>
      </c>
    </row>
    <row r="12" spans="1:59" ht="67" customHeight="1" x14ac:dyDescent="0.2">
      <c r="A12" s="110" t="s">
        <v>595</v>
      </c>
      <c r="B12" s="116"/>
      <c r="C12" s="116"/>
      <c r="D12" s="116"/>
      <c r="E12" s="116"/>
      <c r="F12" s="116"/>
      <c r="G12" s="117"/>
      <c r="H12" s="117"/>
      <c r="I12" s="117"/>
      <c r="J12" s="117"/>
      <c r="K12" s="117"/>
      <c r="L12" s="117" t="s">
        <v>3817</v>
      </c>
      <c r="M12" s="117"/>
      <c r="N12" s="117"/>
      <c r="O12" s="117"/>
      <c r="P12" s="117"/>
      <c r="Q12" s="117"/>
      <c r="R12" s="117"/>
      <c r="S12" s="117"/>
      <c r="T12" s="117"/>
      <c r="U12" s="117"/>
      <c r="V12" s="117"/>
      <c r="W12" s="117"/>
      <c r="X12" s="117"/>
      <c r="Y12" s="117"/>
      <c r="Z12" s="117" t="s">
        <v>3000</v>
      </c>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t="s">
        <v>3000</v>
      </c>
      <c r="AY12" s="117"/>
      <c r="AZ12" s="117" t="s">
        <v>3000</v>
      </c>
      <c r="BA12" s="117"/>
      <c r="BB12" s="117"/>
      <c r="BC12" s="117"/>
      <c r="BD12" s="117"/>
      <c r="BE12" s="116"/>
      <c r="BF12" s="116"/>
      <c r="BG12" s="112">
        <f t="shared" si="0"/>
        <v>3</v>
      </c>
    </row>
    <row r="13" spans="1:59" ht="67" customHeight="1" x14ac:dyDescent="0.2">
      <c r="A13" s="110" t="s">
        <v>865</v>
      </c>
      <c r="B13" s="116"/>
      <c r="C13" s="116"/>
      <c r="D13" s="116"/>
      <c r="E13" s="116"/>
      <c r="F13" s="116"/>
      <c r="G13" s="117"/>
      <c r="H13" s="117"/>
      <c r="I13" s="117"/>
      <c r="J13" s="117"/>
      <c r="K13" s="117" t="s">
        <v>3000</v>
      </c>
      <c r="L13" s="117"/>
      <c r="M13" s="117" t="s">
        <v>3817</v>
      </c>
      <c r="N13" s="117" t="s">
        <v>3000</v>
      </c>
      <c r="O13" s="117"/>
      <c r="P13" s="117" t="s">
        <v>3000</v>
      </c>
      <c r="Q13" s="117"/>
      <c r="R13" s="117"/>
      <c r="S13" s="117"/>
      <c r="T13" s="117"/>
      <c r="U13" s="117" t="s">
        <v>3000</v>
      </c>
      <c r="V13" s="117"/>
      <c r="W13" s="117"/>
      <c r="X13" s="117"/>
      <c r="Y13" s="117"/>
      <c r="Z13" s="117" t="s">
        <v>3000</v>
      </c>
      <c r="AA13" s="117"/>
      <c r="AB13" s="117"/>
      <c r="AC13" s="117"/>
      <c r="AD13" s="117"/>
      <c r="AE13" s="117" t="s">
        <v>3000</v>
      </c>
      <c r="AF13" s="117" t="s">
        <v>3000</v>
      </c>
      <c r="AG13" s="117"/>
      <c r="AH13" s="117"/>
      <c r="AI13" s="117"/>
      <c r="AJ13" s="117"/>
      <c r="AK13" s="117"/>
      <c r="AL13" s="117"/>
      <c r="AM13" s="117" t="s">
        <v>3000</v>
      </c>
      <c r="AN13" s="117" t="s">
        <v>3000</v>
      </c>
      <c r="AO13" s="117"/>
      <c r="AP13" s="117"/>
      <c r="AQ13" s="117"/>
      <c r="AR13" s="117"/>
      <c r="AS13" s="117"/>
      <c r="AT13" s="117"/>
      <c r="AU13" s="117" t="s">
        <v>3000</v>
      </c>
      <c r="AV13" s="117" t="s">
        <v>3000</v>
      </c>
      <c r="AW13" s="117"/>
      <c r="AX13" s="117"/>
      <c r="AY13" s="117"/>
      <c r="AZ13" s="117"/>
      <c r="BA13" s="117" t="s">
        <v>3000</v>
      </c>
      <c r="BB13" s="117"/>
      <c r="BC13" s="117"/>
      <c r="BD13" s="117"/>
      <c r="BE13" s="116" t="s">
        <v>3000</v>
      </c>
      <c r="BF13" s="116" t="s">
        <v>3000</v>
      </c>
      <c r="BG13" s="112">
        <f t="shared" si="0"/>
        <v>14</v>
      </c>
    </row>
    <row r="14" spans="1:59" ht="67" customHeight="1" x14ac:dyDescent="0.2">
      <c r="A14" s="110" t="s">
        <v>2</v>
      </c>
      <c r="B14" s="116"/>
      <c r="C14" s="116"/>
      <c r="D14" s="116"/>
      <c r="E14" s="116"/>
      <c r="F14" s="116"/>
      <c r="G14" s="117"/>
      <c r="H14" s="117"/>
      <c r="I14" s="117"/>
      <c r="J14" s="117"/>
      <c r="K14" s="117" t="s">
        <v>3000</v>
      </c>
      <c r="L14" s="117"/>
      <c r="M14" s="117" t="s">
        <v>3000</v>
      </c>
      <c r="N14" s="117" t="s">
        <v>3817</v>
      </c>
      <c r="O14" s="117"/>
      <c r="P14" s="117"/>
      <c r="Q14" s="117"/>
      <c r="R14" s="117"/>
      <c r="S14" s="117" t="s">
        <v>3000</v>
      </c>
      <c r="T14" s="117"/>
      <c r="U14" s="117"/>
      <c r="V14" s="117" t="s">
        <v>3000</v>
      </c>
      <c r="W14" s="117"/>
      <c r="X14" s="117"/>
      <c r="Y14" s="117"/>
      <c r="Z14" s="117"/>
      <c r="AA14" s="117"/>
      <c r="AB14" s="117"/>
      <c r="AC14" s="117"/>
      <c r="AD14" s="117"/>
      <c r="AE14" s="117"/>
      <c r="AF14" s="117"/>
      <c r="AG14" s="117"/>
      <c r="AH14" s="117"/>
      <c r="AI14" s="117"/>
      <c r="AJ14" s="117"/>
      <c r="AK14" s="117"/>
      <c r="AL14" s="117"/>
      <c r="AM14" s="117"/>
      <c r="AN14" s="117" t="s">
        <v>3000</v>
      </c>
      <c r="AO14" s="117"/>
      <c r="AP14" s="117"/>
      <c r="AQ14" s="117"/>
      <c r="AR14" s="117"/>
      <c r="AS14" s="117"/>
      <c r="AT14" s="117"/>
      <c r="AU14" s="117"/>
      <c r="AV14" s="117"/>
      <c r="AW14" s="117"/>
      <c r="AX14" s="117"/>
      <c r="AY14" s="117" t="s">
        <v>3000</v>
      </c>
      <c r="AZ14" s="117"/>
      <c r="BA14" s="117" t="s">
        <v>3000</v>
      </c>
      <c r="BB14" s="117" t="s">
        <v>3000</v>
      </c>
      <c r="BC14" s="117" t="s">
        <v>3000</v>
      </c>
      <c r="BD14" s="117"/>
      <c r="BE14" s="116"/>
      <c r="BF14" s="116"/>
      <c r="BG14" s="112">
        <f t="shared" si="0"/>
        <v>9</v>
      </c>
    </row>
    <row r="15" spans="1:59" ht="67" customHeight="1" x14ac:dyDescent="0.2">
      <c r="A15" s="4" t="s">
        <v>1612</v>
      </c>
      <c r="B15" s="116"/>
      <c r="C15" s="116"/>
      <c r="D15" s="116"/>
      <c r="E15" s="116"/>
      <c r="F15" s="116"/>
      <c r="G15" s="117"/>
      <c r="H15" s="117"/>
      <c r="I15" s="117"/>
      <c r="J15" s="117"/>
      <c r="K15" s="117"/>
      <c r="L15" s="117"/>
      <c r="M15" s="117"/>
      <c r="N15" s="117" t="s">
        <v>3000</v>
      </c>
      <c r="O15" s="117" t="s">
        <v>3817</v>
      </c>
      <c r="P15" s="117" t="s">
        <v>3000</v>
      </c>
      <c r="Q15" s="117"/>
      <c r="R15" s="117"/>
      <c r="S15" s="117"/>
      <c r="T15" s="117"/>
      <c r="U15" s="117"/>
      <c r="V15" s="117"/>
      <c r="W15" s="117"/>
      <c r="X15" s="117"/>
      <c r="Y15" s="117"/>
      <c r="Z15" s="117"/>
      <c r="AA15" s="117"/>
      <c r="AB15" s="117"/>
      <c r="AC15" s="117"/>
      <c r="AD15" s="117"/>
      <c r="AE15" s="117"/>
      <c r="AF15" s="117"/>
      <c r="AG15" s="117" t="s">
        <v>3000</v>
      </c>
      <c r="AH15" s="117" t="s">
        <v>3000</v>
      </c>
      <c r="AI15" s="117"/>
      <c r="AJ15" s="117"/>
      <c r="AK15" s="117"/>
      <c r="AL15" s="117"/>
      <c r="AM15" s="117"/>
      <c r="AN15" s="117"/>
      <c r="AO15" s="117"/>
      <c r="AP15" s="117"/>
      <c r="AQ15" s="117"/>
      <c r="AR15" s="117"/>
      <c r="AS15" s="117"/>
      <c r="AT15" s="117"/>
      <c r="AU15" s="117"/>
      <c r="AV15" s="117"/>
      <c r="AW15" s="117"/>
      <c r="AX15" s="117"/>
      <c r="AY15" s="117"/>
      <c r="AZ15" s="117"/>
      <c r="BA15" s="117"/>
      <c r="BB15" s="117"/>
      <c r="BC15" s="117" t="s">
        <v>3000</v>
      </c>
      <c r="BD15" s="117"/>
      <c r="BE15" s="116"/>
      <c r="BF15" s="116"/>
      <c r="BG15" s="112">
        <f t="shared" si="0"/>
        <v>5</v>
      </c>
    </row>
    <row r="16" spans="1:59" ht="67" customHeight="1" x14ac:dyDescent="0.2">
      <c r="A16" s="110" t="s">
        <v>10</v>
      </c>
      <c r="B16" s="116"/>
      <c r="C16" s="116"/>
      <c r="D16" s="116"/>
      <c r="E16" s="116"/>
      <c r="F16" s="116"/>
      <c r="G16" s="117" t="s">
        <v>3000</v>
      </c>
      <c r="H16" s="117"/>
      <c r="I16" s="117"/>
      <c r="J16" s="117"/>
      <c r="K16" s="117"/>
      <c r="L16" s="117"/>
      <c r="M16" s="117" t="s">
        <v>3000</v>
      </c>
      <c r="N16" s="117" t="s">
        <v>3000</v>
      </c>
      <c r="O16" s="117"/>
      <c r="P16" s="117" t="s">
        <v>3817</v>
      </c>
      <c r="Q16" s="117"/>
      <c r="R16" s="117"/>
      <c r="S16" s="117" t="s">
        <v>3000</v>
      </c>
      <c r="T16" s="117"/>
      <c r="U16" s="117" t="s">
        <v>3000</v>
      </c>
      <c r="V16" s="117"/>
      <c r="W16" s="117" t="s">
        <v>3000</v>
      </c>
      <c r="X16" s="117"/>
      <c r="Y16" s="117" t="s">
        <v>3000</v>
      </c>
      <c r="Z16" s="117"/>
      <c r="AA16" s="117"/>
      <c r="AB16" s="117"/>
      <c r="AC16" s="117"/>
      <c r="AD16" s="117"/>
      <c r="AE16" s="117"/>
      <c r="AF16" s="117"/>
      <c r="AG16" s="117"/>
      <c r="AH16" s="117"/>
      <c r="AI16" s="117" t="s">
        <v>3000</v>
      </c>
      <c r="AJ16" s="117"/>
      <c r="AK16" s="117"/>
      <c r="AL16" s="117"/>
      <c r="AM16" s="117"/>
      <c r="AN16" s="117"/>
      <c r="AO16" s="117"/>
      <c r="AP16" s="117"/>
      <c r="AQ16" s="117" t="s">
        <v>3000</v>
      </c>
      <c r="AR16" s="117"/>
      <c r="AS16" s="117"/>
      <c r="AT16" s="117"/>
      <c r="AU16" s="117"/>
      <c r="AV16" s="117"/>
      <c r="AW16" s="117"/>
      <c r="AX16" s="117"/>
      <c r="AY16" s="117"/>
      <c r="AZ16" s="117"/>
      <c r="BA16" s="117"/>
      <c r="BB16" s="117"/>
      <c r="BC16" s="117"/>
      <c r="BD16" s="117"/>
      <c r="BE16" s="116"/>
      <c r="BF16" s="116"/>
      <c r="BG16" s="112">
        <f t="shared" si="0"/>
        <v>9</v>
      </c>
    </row>
    <row r="17" spans="1:59" ht="67" customHeight="1" x14ac:dyDescent="0.2">
      <c r="A17" s="4" t="s">
        <v>803</v>
      </c>
      <c r="B17" s="116"/>
      <c r="C17" s="116"/>
      <c r="D17" s="116"/>
      <c r="E17" s="116"/>
      <c r="F17" s="116"/>
      <c r="G17" s="117" t="s">
        <v>3000</v>
      </c>
      <c r="H17" s="117"/>
      <c r="I17" s="117"/>
      <c r="J17" s="117"/>
      <c r="K17" s="117"/>
      <c r="L17" s="117"/>
      <c r="M17" s="117"/>
      <c r="N17" s="117"/>
      <c r="O17" s="117"/>
      <c r="P17" s="117"/>
      <c r="Q17" s="117" t="s">
        <v>3817</v>
      </c>
      <c r="R17" s="117"/>
      <c r="S17" s="117"/>
      <c r="T17" s="117"/>
      <c r="U17" s="117"/>
      <c r="V17" s="117"/>
      <c r="W17" s="117"/>
      <c r="X17" s="117"/>
      <c r="Y17" s="117"/>
      <c r="Z17" s="117"/>
      <c r="AA17" s="117"/>
      <c r="AB17" s="117"/>
      <c r="AC17" s="117"/>
      <c r="AD17" s="117"/>
      <c r="AE17" s="117" t="s">
        <v>3000</v>
      </c>
      <c r="AF17" s="117"/>
      <c r="AG17" s="117"/>
      <c r="AH17" s="117"/>
      <c r="AI17" s="117"/>
      <c r="AJ17" s="117"/>
      <c r="AK17" s="117"/>
      <c r="AL17" s="117"/>
      <c r="AM17" s="117"/>
      <c r="AN17" s="117"/>
      <c r="AO17" s="117"/>
      <c r="AP17" s="117"/>
      <c r="AQ17" s="117"/>
      <c r="AR17" s="117"/>
      <c r="AS17" s="117" t="s">
        <v>3000</v>
      </c>
      <c r="AT17" s="117"/>
      <c r="AU17" s="117"/>
      <c r="AV17" s="117"/>
      <c r="AW17" s="117"/>
      <c r="AX17" s="117"/>
      <c r="AY17" s="117"/>
      <c r="AZ17" s="117"/>
      <c r="BA17" s="117"/>
      <c r="BB17" s="117"/>
      <c r="BC17" s="117"/>
      <c r="BD17" s="117"/>
      <c r="BE17" s="116"/>
      <c r="BF17" s="116"/>
      <c r="BG17" s="112">
        <f t="shared" si="0"/>
        <v>3</v>
      </c>
    </row>
    <row r="18" spans="1:59" ht="67" customHeight="1" x14ac:dyDescent="0.2">
      <c r="A18" s="110" t="s">
        <v>1523</v>
      </c>
      <c r="B18" s="116"/>
      <c r="C18" s="116"/>
      <c r="D18" s="116"/>
      <c r="E18" s="116"/>
      <c r="F18" s="116"/>
      <c r="G18" s="117"/>
      <c r="H18" s="117"/>
      <c r="I18" s="117"/>
      <c r="J18" s="117"/>
      <c r="K18" s="117"/>
      <c r="L18" s="117"/>
      <c r="M18" s="117"/>
      <c r="N18" s="117"/>
      <c r="O18" s="117"/>
      <c r="P18" s="117"/>
      <c r="Q18" s="117"/>
      <c r="R18" s="117" t="s">
        <v>3817</v>
      </c>
      <c r="S18" s="117"/>
      <c r="T18" s="117" t="s">
        <v>3000</v>
      </c>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6"/>
      <c r="BF18" s="116"/>
      <c r="BG18" s="112">
        <f t="shared" si="0"/>
        <v>1</v>
      </c>
    </row>
    <row r="19" spans="1:59" ht="67" customHeight="1" x14ac:dyDescent="0.2">
      <c r="A19" s="110" t="s">
        <v>135</v>
      </c>
      <c r="B19" s="116"/>
      <c r="C19" s="116"/>
      <c r="D19" s="116"/>
      <c r="E19" s="116"/>
      <c r="F19" s="116"/>
      <c r="G19" s="117"/>
      <c r="H19" s="117"/>
      <c r="I19" s="117" t="s">
        <v>3000</v>
      </c>
      <c r="J19" s="117"/>
      <c r="K19" s="117" t="s">
        <v>3000</v>
      </c>
      <c r="L19" s="117"/>
      <c r="M19" s="117"/>
      <c r="N19" s="117"/>
      <c r="O19" s="117"/>
      <c r="P19" s="117"/>
      <c r="Q19" s="117"/>
      <c r="R19" s="117"/>
      <c r="S19" s="117" t="s">
        <v>3817</v>
      </c>
      <c r="T19" s="117"/>
      <c r="U19" s="117"/>
      <c r="V19" s="117"/>
      <c r="W19" s="117"/>
      <c r="X19" s="117"/>
      <c r="Y19" s="117"/>
      <c r="Z19" s="117"/>
      <c r="AA19" s="117"/>
      <c r="AB19" s="117"/>
      <c r="AC19" s="117"/>
      <c r="AD19" s="117"/>
      <c r="AE19" s="117"/>
      <c r="AF19" s="117"/>
      <c r="AG19" s="117"/>
      <c r="AH19" s="117" t="s">
        <v>3000</v>
      </c>
      <c r="AI19" s="117"/>
      <c r="AJ19" s="117"/>
      <c r="AK19" s="117"/>
      <c r="AL19" s="117"/>
      <c r="AM19" s="117"/>
      <c r="AN19" s="117" t="s">
        <v>3000</v>
      </c>
      <c r="AO19" s="117"/>
      <c r="AP19" s="117"/>
      <c r="AQ19" s="117"/>
      <c r="AR19" s="117"/>
      <c r="AS19" s="117"/>
      <c r="AT19" s="117"/>
      <c r="AU19" s="117" t="s">
        <v>3000</v>
      </c>
      <c r="AV19" s="117"/>
      <c r="AW19" s="117"/>
      <c r="AX19" s="117"/>
      <c r="AY19" s="117"/>
      <c r="AZ19" s="117"/>
      <c r="BA19" s="117"/>
      <c r="BB19" s="117" t="s">
        <v>3000</v>
      </c>
      <c r="BC19" s="117" t="s">
        <v>3000</v>
      </c>
      <c r="BD19" s="117"/>
      <c r="BE19" s="116"/>
      <c r="BF19" s="116"/>
      <c r="BG19" s="112">
        <f t="shared" si="0"/>
        <v>7</v>
      </c>
    </row>
    <row r="20" spans="1:59" ht="67" customHeight="1" x14ac:dyDescent="0.2">
      <c r="A20" s="110" t="s">
        <v>67</v>
      </c>
      <c r="B20" s="116"/>
      <c r="C20" s="116"/>
      <c r="D20" s="116"/>
      <c r="E20" s="116"/>
      <c r="F20" s="116"/>
      <c r="G20" s="117"/>
      <c r="H20" s="117"/>
      <c r="I20" s="117"/>
      <c r="J20" s="117"/>
      <c r="K20" s="117"/>
      <c r="L20" s="117"/>
      <c r="M20" s="117"/>
      <c r="N20" s="117"/>
      <c r="O20" s="117"/>
      <c r="P20" s="117"/>
      <c r="Q20" s="117"/>
      <c r="R20" s="117" t="s">
        <v>3000</v>
      </c>
      <c r="S20" s="117"/>
      <c r="T20" s="117" t="s">
        <v>3817</v>
      </c>
      <c r="U20" s="117"/>
      <c r="V20" s="117"/>
      <c r="W20" s="117"/>
      <c r="X20" s="117" t="s">
        <v>3000</v>
      </c>
      <c r="Y20" s="117"/>
      <c r="Z20" s="117"/>
      <c r="AA20" s="117" t="s">
        <v>3000</v>
      </c>
      <c r="AB20" s="117"/>
      <c r="AC20" s="117"/>
      <c r="AD20" s="117"/>
      <c r="AE20" s="117"/>
      <c r="AF20" s="117"/>
      <c r="AG20" s="117" t="s">
        <v>3000</v>
      </c>
      <c r="AH20" s="117"/>
      <c r="AI20" s="117"/>
      <c r="AJ20" s="117"/>
      <c r="AK20" s="117"/>
      <c r="AL20" s="117"/>
      <c r="AM20" s="117"/>
      <c r="AN20" s="117"/>
      <c r="AO20" s="117"/>
      <c r="AP20" s="117"/>
      <c r="AQ20" s="117"/>
      <c r="AR20" s="117" t="s">
        <v>3000</v>
      </c>
      <c r="AS20" s="117"/>
      <c r="AT20" s="117"/>
      <c r="AU20" s="117"/>
      <c r="AV20" s="117"/>
      <c r="AW20" s="117"/>
      <c r="AX20" s="117"/>
      <c r="AY20" s="117"/>
      <c r="AZ20" s="117"/>
      <c r="BA20" s="117"/>
      <c r="BB20" s="117"/>
      <c r="BC20" s="117"/>
      <c r="BD20" s="117"/>
      <c r="BE20" s="116" t="s">
        <v>3000</v>
      </c>
      <c r="BF20" s="116"/>
      <c r="BG20" s="112">
        <f t="shared" si="0"/>
        <v>6</v>
      </c>
    </row>
    <row r="21" spans="1:59" ht="67" customHeight="1" x14ac:dyDescent="0.2">
      <c r="A21" s="110" t="s">
        <v>1610</v>
      </c>
      <c r="B21" s="116" t="s">
        <v>3000</v>
      </c>
      <c r="C21" s="116"/>
      <c r="D21" s="116"/>
      <c r="E21" s="116"/>
      <c r="F21" s="116"/>
      <c r="G21" s="116"/>
      <c r="H21" s="117"/>
      <c r="I21" s="117"/>
      <c r="J21" s="117"/>
      <c r="K21" s="117"/>
      <c r="L21" s="117"/>
      <c r="M21" s="117"/>
      <c r="N21" s="117" t="s">
        <v>3000</v>
      </c>
      <c r="O21" s="117" t="s">
        <v>3000</v>
      </c>
      <c r="P21" s="117" t="s">
        <v>3000</v>
      </c>
      <c r="Q21" s="117"/>
      <c r="R21" s="117"/>
      <c r="S21" s="117"/>
      <c r="T21" s="117"/>
      <c r="U21" s="117" t="s">
        <v>3817</v>
      </c>
      <c r="V21" s="117"/>
      <c r="W21" s="117" t="s">
        <v>3000</v>
      </c>
      <c r="X21" s="117"/>
      <c r="Y21" s="117"/>
      <c r="Z21" s="117"/>
      <c r="AA21" s="117"/>
      <c r="AB21" s="117"/>
      <c r="AC21" s="117"/>
      <c r="AD21" s="117"/>
      <c r="AE21" s="117"/>
      <c r="AF21" s="117"/>
      <c r="AG21" s="117"/>
      <c r="AH21" s="117"/>
      <c r="AI21" s="117" t="s">
        <v>3000</v>
      </c>
      <c r="AJ21" s="117"/>
      <c r="AK21" s="117"/>
      <c r="AL21" s="117"/>
      <c r="AM21" s="117"/>
      <c r="AN21" s="117"/>
      <c r="AO21" s="117"/>
      <c r="AP21" s="117"/>
      <c r="AQ21" s="117" t="s">
        <v>3000</v>
      </c>
      <c r="AR21" s="117"/>
      <c r="AS21" s="117"/>
      <c r="AT21" s="117"/>
      <c r="AU21" s="117"/>
      <c r="AV21" s="117"/>
      <c r="AW21" s="117"/>
      <c r="AX21" s="117"/>
      <c r="AY21" s="117"/>
      <c r="AZ21" s="117"/>
      <c r="BA21" s="117"/>
      <c r="BB21" s="117"/>
      <c r="BC21" s="117"/>
      <c r="BD21" s="117"/>
      <c r="BE21" s="116"/>
      <c r="BF21" s="116"/>
      <c r="BG21" s="112">
        <f t="shared" si="0"/>
        <v>7</v>
      </c>
    </row>
    <row r="22" spans="1:59" ht="67" customHeight="1" x14ac:dyDescent="0.2">
      <c r="A22" s="110" t="s">
        <v>2979</v>
      </c>
      <c r="B22" s="116"/>
      <c r="C22" s="116"/>
      <c r="D22" s="116"/>
      <c r="E22" s="116"/>
      <c r="F22" s="116"/>
      <c r="G22" s="117"/>
      <c r="H22" s="117"/>
      <c r="I22" s="117"/>
      <c r="J22" s="117"/>
      <c r="K22" s="117"/>
      <c r="L22" s="117"/>
      <c r="M22" s="117"/>
      <c r="N22" s="117"/>
      <c r="O22" s="117"/>
      <c r="P22" s="117"/>
      <c r="Q22" s="117"/>
      <c r="R22" s="117"/>
      <c r="S22" s="117"/>
      <c r="T22" s="117"/>
      <c r="U22" s="117"/>
      <c r="V22" s="117" t="s">
        <v>3817</v>
      </c>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6"/>
      <c r="BF22" s="116"/>
      <c r="BG22" s="112">
        <f t="shared" si="0"/>
        <v>0</v>
      </c>
    </row>
    <row r="23" spans="1:59" ht="67" customHeight="1" x14ac:dyDescent="0.2">
      <c r="A23" s="110" t="s">
        <v>733</v>
      </c>
      <c r="B23" s="116"/>
      <c r="C23" s="116" t="s">
        <v>3000</v>
      </c>
      <c r="D23" s="116"/>
      <c r="E23" s="116"/>
      <c r="F23" s="116"/>
      <c r="G23" s="117"/>
      <c r="H23" s="117"/>
      <c r="I23" s="117"/>
      <c r="J23" s="117"/>
      <c r="K23" s="117"/>
      <c r="L23" s="117"/>
      <c r="M23" s="117"/>
      <c r="N23" s="117"/>
      <c r="O23" s="117"/>
      <c r="P23" s="117"/>
      <c r="Q23" s="117"/>
      <c r="R23" s="117"/>
      <c r="S23" s="117"/>
      <c r="T23" s="117"/>
      <c r="U23" s="117"/>
      <c r="V23" s="117"/>
      <c r="W23" s="117" t="s">
        <v>3817</v>
      </c>
      <c r="X23" s="117"/>
      <c r="Y23" s="117" t="s">
        <v>3000</v>
      </c>
      <c r="Z23" s="117"/>
      <c r="AA23" s="117"/>
      <c r="AB23" s="117"/>
      <c r="AC23" s="117"/>
      <c r="AD23" s="117"/>
      <c r="AE23" s="117"/>
      <c r="AF23" s="117"/>
      <c r="AG23" s="117" t="s">
        <v>3000</v>
      </c>
      <c r="AH23" s="117"/>
      <c r="AI23" s="117" t="s">
        <v>3000</v>
      </c>
      <c r="AJ23" s="117"/>
      <c r="AK23" s="117"/>
      <c r="AL23" s="117"/>
      <c r="AM23" s="117"/>
      <c r="AN23" s="117" t="s">
        <v>3000</v>
      </c>
      <c r="AO23" s="117"/>
      <c r="AP23" s="117"/>
      <c r="AQ23" s="117"/>
      <c r="AR23" s="117"/>
      <c r="AS23" s="117"/>
      <c r="AT23" s="117"/>
      <c r="AU23" s="117"/>
      <c r="AV23" s="117"/>
      <c r="AW23" s="117"/>
      <c r="AX23" s="117"/>
      <c r="AY23" s="117"/>
      <c r="AZ23" s="117"/>
      <c r="BA23" s="117"/>
      <c r="BB23" s="117"/>
      <c r="BC23" s="117"/>
      <c r="BD23" s="117"/>
      <c r="BE23" s="116"/>
      <c r="BF23" s="116"/>
      <c r="BG23" s="112">
        <f t="shared" si="0"/>
        <v>5</v>
      </c>
    </row>
    <row r="24" spans="1:59" ht="67" customHeight="1" x14ac:dyDescent="0.2">
      <c r="A24" s="110" t="s">
        <v>1810</v>
      </c>
      <c r="B24" s="116"/>
      <c r="C24" s="116"/>
      <c r="D24" s="116"/>
      <c r="E24" s="116"/>
      <c r="F24" s="116"/>
      <c r="G24" s="117"/>
      <c r="H24" s="117"/>
      <c r="I24" s="117"/>
      <c r="J24" s="117"/>
      <c r="K24" s="117"/>
      <c r="L24" s="117"/>
      <c r="M24" s="117"/>
      <c r="N24" s="117"/>
      <c r="O24" s="117"/>
      <c r="P24" s="117" t="s">
        <v>3000</v>
      </c>
      <c r="Q24" s="117"/>
      <c r="R24" s="117"/>
      <c r="S24" s="117"/>
      <c r="T24" s="117"/>
      <c r="U24" s="117"/>
      <c r="V24" s="117"/>
      <c r="W24" s="117"/>
      <c r="X24" s="117" t="s">
        <v>3817</v>
      </c>
      <c r="Y24" s="116"/>
      <c r="Z24" s="117"/>
      <c r="AA24" s="117"/>
      <c r="AB24" s="117"/>
      <c r="AC24" s="117"/>
      <c r="AD24" s="117"/>
      <c r="AE24" s="117"/>
      <c r="AF24" s="117"/>
      <c r="AG24" s="117"/>
      <c r="AH24" s="117"/>
      <c r="AI24" s="116"/>
      <c r="AJ24" s="117"/>
      <c r="AK24" s="117"/>
      <c r="AL24" s="117"/>
      <c r="AM24" s="117"/>
      <c r="AN24" s="116"/>
      <c r="AO24" s="117"/>
      <c r="AP24" s="117"/>
      <c r="AQ24" s="117"/>
      <c r="AR24" s="117"/>
      <c r="AS24" s="117"/>
      <c r="AT24" s="117"/>
      <c r="AU24" s="117"/>
      <c r="AV24" s="117"/>
      <c r="AW24" s="117"/>
      <c r="AX24" s="117"/>
      <c r="AY24" s="117"/>
      <c r="AZ24" s="117"/>
      <c r="BA24" s="117"/>
      <c r="BB24" s="117"/>
      <c r="BC24" s="117"/>
      <c r="BD24" s="117"/>
      <c r="BE24" s="116"/>
      <c r="BF24" s="116"/>
      <c r="BG24" s="112">
        <f t="shared" si="0"/>
        <v>1</v>
      </c>
    </row>
    <row r="25" spans="1:59" ht="67" customHeight="1" x14ac:dyDescent="0.2">
      <c r="A25" s="110" t="s">
        <v>2700</v>
      </c>
      <c r="B25" s="116"/>
      <c r="C25" s="116"/>
      <c r="D25" s="116"/>
      <c r="E25" s="116" t="s">
        <v>3000</v>
      </c>
      <c r="F25" s="116"/>
      <c r="G25" s="117"/>
      <c r="H25" s="117"/>
      <c r="I25" s="117"/>
      <c r="J25" s="117"/>
      <c r="K25" s="117"/>
      <c r="L25" s="117"/>
      <c r="M25" s="117"/>
      <c r="N25" s="117"/>
      <c r="O25" s="117"/>
      <c r="P25" s="117"/>
      <c r="Q25" s="117"/>
      <c r="R25" s="117"/>
      <c r="S25" s="117"/>
      <c r="T25" s="117"/>
      <c r="U25" s="117"/>
      <c r="V25" s="117"/>
      <c r="W25" s="117" t="s">
        <v>3000</v>
      </c>
      <c r="X25" s="117"/>
      <c r="Y25" s="117" t="s">
        <v>3817</v>
      </c>
      <c r="Z25" s="117"/>
      <c r="AA25" s="117"/>
      <c r="AB25" s="117"/>
      <c r="AC25" s="117"/>
      <c r="AD25" s="117"/>
      <c r="AE25" s="117"/>
      <c r="AF25" s="117"/>
      <c r="AG25" s="117" t="s">
        <v>3000</v>
      </c>
      <c r="AH25" s="117"/>
      <c r="AI25" s="117"/>
      <c r="AJ25" s="117"/>
      <c r="AK25" s="117"/>
      <c r="AL25" s="117"/>
      <c r="AM25" s="117"/>
      <c r="AN25" s="117" t="s">
        <v>3000</v>
      </c>
      <c r="AO25" s="117"/>
      <c r="AP25" s="117"/>
      <c r="AQ25" s="117"/>
      <c r="AR25" s="117"/>
      <c r="AS25" s="117"/>
      <c r="AT25" s="117"/>
      <c r="AU25" s="117"/>
      <c r="AV25" s="117"/>
      <c r="AW25" s="117"/>
      <c r="AX25" s="117"/>
      <c r="AY25" s="117"/>
      <c r="AZ25" s="117"/>
      <c r="BA25" s="117"/>
      <c r="BB25" s="117"/>
      <c r="BC25" s="117"/>
      <c r="BD25" s="117"/>
      <c r="BE25" s="116"/>
      <c r="BF25" s="116"/>
      <c r="BG25" s="112">
        <f t="shared" si="0"/>
        <v>4</v>
      </c>
    </row>
    <row r="26" spans="1:59" ht="67" customHeight="1" x14ac:dyDescent="0.2">
      <c r="A26" s="110" t="s">
        <v>618</v>
      </c>
      <c r="B26" s="116"/>
      <c r="C26" s="116"/>
      <c r="D26" s="116"/>
      <c r="E26" s="116"/>
      <c r="F26" s="116"/>
      <c r="G26" s="117"/>
      <c r="H26" s="117"/>
      <c r="I26" s="117"/>
      <c r="J26" s="117"/>
      <c r="K26" s="117"/>
      <c r="L26" s="117"/>
      <c r="M26" s="117"/>
      <c r="N26" s="117"/>
      <c r="O26" s="117"/>
      <c r="P26" s="117"/>
      <c r="Q26" s="117"/>
      <c r="R26" s="117"/>
      <c r="S26" s="117"/>
      <c r="T26" s="117"/>
      <c r="U26" s="117"/>
      <c r="V26" s="117"/>
      <c r="W26" s="117"/>
      <c r="X26" s="117"/>
      <c r="Y26" s="117"/>
      <c r="Z26" s="117" t="s">
        <v>3817</v>
      </c>
      <c r="AA26" s="117"/>
      <c r="AB26" s="117"/>
      <c r="AC26" s="117"/>
      <c r="AD26" s="117"/>
      <c r="AE26" s="117"/>
      <c r="AF26" s="117"/>
      <c r="AG26" s="117"/>
      <c r="AH26" s="117"/>
      <c r="AI26" s="117"/>
      <c r="AJ26" s="117"/>
      <c r="AK26" s="117"/>
      <c r="AL26" s="117" t="s">
        <v>3000</v>
      </c>
      <c r="AM26" s="117"/>
      <c r="AN26" s="117"/>
      <c r="AO26" s="117"/>
      <c r="AP26" s="117"/>
      <c r="AQ26" s="117"/>
      <c r="AR26" s="117"/>
      <c r="AS26" s="117"/>
      <c r="AT26" s="117"/>
      <c r="AU26" s="117"/>
      <c r="AV26" s="117"/>
      <c r="AW26" s="117"/>
      <c r="AX26" s="117"/>
      <c r="AY26" s="117"/>
      <c r="AZ26" s="117"/>
      <c r="BA26" s="117"/>
      <c r="BB26" s="117"/>
      <c r="BC26" s="117"/>
      <c r="BD26" s="117"/>
      <c r="BE26" s="116"/>
      <c r="BF26" s="116"/>
      <c r="BG26" s="112">
        <f t="shared" si="0"/>
        <v>1</v>
      </c>
    </row>
    <row r="27" spans="1:59" ht="67" customHeight="1" x14ac:dyDescent="0.2">
      <c r="A27" s="113" t="s">
        <v>982</v>
      </c>
      <c r="B27" s="116"/>
      <c r="C27" s="116"/>
      <c r="D27" s="116"/>
      <c r="E27" s="116"/>
      <c r="F27" s="116"/>
      <c r="G27" s="117"/>
      <c r="H27" s="117"/>
      <c r="I27" s="117"/>
      <c r="J27" s="117"/>
      <c r="K27" s="117"/>
      <c r="L27" s="117"/>
      <c r="M27" s="117"/>
      <c r="N27" s="117"/>
      <c r="O27" s="117"/>
      <c r="P27" s="117"/>
      <c r="Q27" s="117"/>
      <c r="R27" s="117"/>
      <c r="S27" s="117"/>
      <c r="T27" s="117"/>
      <c r="U27" s="117"/>
      <c r="V27" s="117"/>
      <c r="W27" s="117"/>
      <c r="X27" s="117"/>
      <c r="Y27" s="117"/>
      <c r="Z27" s="117"/>
      <c r="AA27" s="117" t="s">
        <v>3817</v>
      </c>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t="s">
        <v>3000</v>
      </c>
      <c r="BA27" s="117"/>
      <c r="BB27" s="117"/>
      <c r="BC27" s="117"/>
      <c r="BD27" s="117"/>
      <c r="BE27" s="116"/>
      <c r="BF27" s="116"/>
      <c r="BG27" s="112">
        <f t="shared" si="0"/>
        <v>1</v>
      </c>
    </row>
    <row r="28" spans="1:59" ht="67" customHeight="1" x14ac:dyDescent="0.2">
      <c r="A28" s="4" t="s">
        <v>26</v>
      </c>
      <c r="B28" s="116"/>
      <c r="C28" s="116"/>
      <c r="D28" s="116"/>
      <c r="E28" s="116"/>
      <c r="F28" s="116"/>
      <c r="G28" s="117" t="s">
        <v>3000</v>
      </c>
      <c r="H28" s="117"/>
      <c r="I28" s="117"/>
      <c r="J28" s="117"/>
      <c r="K28" s="117"/>
      <c r="L28" s="117"/>
      <c r="M28" s="117" t="s">
        <v>3000</v>
      </c>
      <c r="N28" s="117" t="s">
        <v>3000</v>
      </c>
      <c r="O28" s="117"/>
      <c r="P28" s="114"/>
      <c r="Q28" s="117"/>
      <c r="R28" s="117"/>
      <c r="S28" s="117"/>
      <c r="T28" s="117"/>
      <c r="U28" s="117"/>
      <c r="V28" s="117"/>
      <c r="W28" s="117"/>
      <c r="X28" s="117"/>
      <c r="Y28" s="117"/>
      <c r="Z28" s="117"/>
      <c r="AA28" s="117"/>
      <c r="AB28" s="117" t="s">
        <v>3817</v>
      </c>
      <c r="AC28" s="117"/>
      <c r="AD28" s="117"/>
      <c r="AE28" s="117" t="s">
        <v>3000</v>
      </c>
      <c r="AF28" s="117"/>
      <c r="AG28" s="117"/>
      <c r="AH28" s="117"/>
      <c r="AI28" s="117"/>
      <c r="AJ28" s="117"/>
      <c r="AK28" s="117"/>
      <c r="AL28" s="117"/>
      <c r="AM28" s="117"/>
      <c r="AN28" s="117"/>
      <c r="AO28" s="117"/>
      <c r="AP28" s="117"/>
      <c r="AQ28" s="117"/>
      <c r="AR28" s="117"/>
      <c r="AS28" s="117"/>
      <c r="AT28" s="117"/>
      <c r="AU28" s="117"/>
      <c r="AV28" s="117"/>
      <c r="AW28" s="117"/>
      <c r="AX28" s="117"/>
      <c r="AY28" s="117"/>
      <c r="AZ28" s="117" t="s">
        <v>3000</v>
      </c>
      <c r="BA28" s="117"/>
      <c r="BB28" s="117"/>
      <c r="BC28" s="117"/>
      <c r="BD28" s="117"/>
      <c r="BE28" s="116"/>
      <c r="BF28" s="116"/>
      <c r="BG28" s="112">
        <f t="shared" si="0"/>
        <v>5</v>
      </c>
    </row>
    <row r="29" spans="1:59" ht="67" customHeight="1" x14ac:dyDescent="0.2">
      <c r="A29" s="110" t="s">
        <v>805</v>
      </c>
      <c r="B29" s="116"/>
      <c r="C29" s="116"/>
      <c r="D29" s="116"/>
      <c r="E29" s="116"/>
      <c r="F29" s="116"/>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t="s">
        <v>3817</v>
      </c>
      <c r="AD29" s="117"/>
      <c r="AE29" s="117"/>
      <c r="AF29" s="117"/>
      <c r="AG29" s="117"/>
      <c r="AH29" s="117"/>
      <c r="AI29" s="117"/>
      <c r="AJ29" s="117"/>
      <c r="AK29" s="117"/>
      <c r="AL29" s="117"/>
      <c r="AM29" s="117"/>
      <c r="AN29" s="117" t="s">
        <v>3000</v>
      </c>
      <c r="AO29" s="117"/>
      <c r="AP29" s="117"/>
      <c r="AQ29" s="117"/>
      <c r="AR29" s="117"/>
      <c r="AS29" s="117"/>
      <c r="AT29" s="117"/>
      <c r="AU29" s="117"/>
      <c r="AV29" s="117"/>
      <c r="AW29" s="117"/>
      <c r="AX29" s="117"/>
      <c r="AY29" s="117"/>
      <c r="AZ29" s="117"/>
      <c r="BA29" s="117"/>
      <c r="BB29" s="117"/>
      <c r="BC29" s="117"/>
      <c r="BD29" s="117"/>
      <c r="BE29" s="116"/>
      <c r="BF29" s="116"/>
      <c r="BG29" s="112">
        <f t="shared" si="0"/>
        <v>1</v>
      </c>
    </row>
    <row r="30" spans="1:59" ht="67" customHeight="1" x14ac:dyDescent="0.2">
      <c r="A30" s="110" t="s">
        <v>807</v>
      </c>
      <c r="B30" s="116"/>
      <c r="C30" s="116"/>
      <c r="D30" s="116"/>
      <c r="E30" s="116"/>
      <c r="F30" s="116"/>
      <c r="G30" s="117"/>
      <c r="H30" s="117"/>
      <c r="I30" s="117"/>
      <c r="J30" s="117"/>
      <c r="K30" s="117"/>
      <c r="L30" s="117"/>
      <c r="M30" s="117"/>
      <c r="N30" s="117" t="s">
        <v>3000</v>
      </c>
      <c r="O30" s="117"/>
      <c r="P30" s="117"/>
      <c r="Q30" s="117"/>
      <c r="R30" s="117"/>
      <c r="S30" s="117"/>
      <c r="T30" s="117"/>
      <c r="U30" s="117"/>
      <c r="V30" s="117"/>
      <c r="W30" s="117"/>
      <c r="X30" s="117"/>
      <c r="Y30" s="117"/>
      <c r="Z30" s="117"/>
      <c r="AA30" s="117"/>
      <c r="AB30" s="117"/>
      <c r="AC30" s="117" t="s">
        <v>3000</v>
      </c>
      <c r="AD30" s="117" t="s">
        <v>3817</v>
      </c>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t="s">
        <v>3000</v>
      </c>
      <c r="BE30" s="116"/>
      <c r="BF30" s="116"/>
      <c r="BG30" s="112">
        <f t="shared" si="0"/>
        <v>3</v>
      </c>
    </row>
    <row r="31" spans="1:59" ht="67" customHeight="1" x14ac:dyDescent="0.2">
      <c r="A31" s="110" t="s">
        <v>809</v>
      </c>
      <c r="B31" s="116"/>
      <c r="C31" s="116"/>
      <c r="D31" s="116"/>
      <c r="E31" s="116"/>
      <c r="F31" s="116"/>
      <c r="G31" s="117" t="s">
        <v>3000</v>
      </c>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t="s">
        <v>3817</v>
      </c>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6"/>
      <c r="BF31" s="116"/>
      <c r="BG31" s="112">
        <f t="shared" si="0"/>
        <v>1</v>
      </c>
    </row>
    <row r="32" spans="1:59" ht="67" customHeight="1" x14ac:dyDescent="0.2">
      <c r="A32" s="110" t="s">
        <v>1059</v>
      </c>
      <c r="B32" s="116"/>
      <c r="C32" s="116"/>
      <c r="D32" s="116"/>
      <c r="E32" s="116"/>
      <c r="F32" s="116"/>
      <c r="G32" s="117" t="s">
        <v>3000</v>
      </c>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t="s">
        <v>3817</v>
      </c>
      <c r="AG32" s="117"/>
      <c r="AH32" s="117"/>
      <c r="AI32" s="117"/>
      <c r="AJ32" s="117"/>
      <c r="AK32" s="117"/>
      <c r="AL32" s="117"/>
      <c r="AM32" s="117"/>
      <c r="AN32" s="117"/>
      <c r="AO32" s="117"/>
      <c r="AP32" s="117"/>
      <c r="AQ32" s="117"/>
      <c r="AR32" s="117" t="s">
        <v>3000</v>
      </c>
      <c r="AS32" s="117"/>
      <c r="AT32" s="117"/>
      <c r="AU32" s="117"/>
      <c r="AV32" s="117"/>
      <c r="AW32" s="117"/>
      <c r="AX32" s="117"/>
      <c r="AY32" s="117"/>
      <c r="AZ32" s="117"/>
      <c r="BA32" s="117"/>
      <c r="BB32" s="117"/>
      <c r="BC32" s="117"/>
      <c r="BD32" s="117"/>
      <c r="BE32" s="116" t="s">
        <v>3000</v>
      </c>
      <c r="BF32" s="116"/>
      <c r="BG32" s="112">
        <f t="shared" si="0"/>
        <v>3</v>
      </c>
    </row>
    <row r="33" spans="1:59" ht="67" customHeight="1" x14ac:dyDescent="0.2">
      <c r="A33" s="110" t="s">
        <v>30</v>
      </c>
      <c r="B33" s="116"/>
      <c r="C33" s="116"/>
      <c r="D33" s="116"/>
      <c r="E33" s="116" t="s">
        <v>3000</v>
      </c>
      <c r="F33" s="116"/>
      <c r="G33" s="117"/>
      <c r="H33" s="117"/>
      <c r="I33" s="117"/>
      <c r="J33" s="117"/>
      <c r="K33" s="117"/>
      <c r="L33" s="117"/>
      <c r="M33" s="117"/>
      <c r="N33" s="117" t="s">
        <v>3000</v>
      </c>
      <c r="O33" s="117"/>
      <c r="P33" s="117"/>
      <c r="Q33" s="117"/>
      <c r="R33" s="117" t="s">
        <v>3000</v>
      </c>
      <c r="S33" s="117"/>
      <c r="T33" s="117" t="s">
        <v>3000</v>
      </c>
      <c r="U33" s="117"/>
      <c r="V33" s="117"/>
      <c r="W33" s="117"/>
      <c r="X33" s="117"/>
      <c r="Y33" s="117"/>
      <c r="Z33" s="117"/>
      <c r="AA33" s="117"/>
      <c r="AB33" s="117"/>
      <c r="AC33" s="117"/>
      <c r="AD33" s="117"/>
      <c r="AE33" s="117" t="s">
        <v>3000</v>
      </c>
      <c r="AF33" s="117"/>
      <c r="AG33" s="117" t="s">
        <v>3817</v>
      </c>
      <c r="AH33" s="117"/>
      <c r="AI33" s="117"/>
      <c r="AJ33" s="117"/>
      <c r="AK33" s="117"/>
      <c r="AL33" s="117"/>
      <c r="AM33" s="117"/>
      <c r="AN33" s="117" t="s">
        <v>3000</v>
      </c>
      <c r="AO33" s="117"/>
      <c r="AP33" s="117"/>
      <c r="AQ33" s="117"/>
      <c r="AR33" s="117"/>
      <c r="AS33" s="117"/>
      <c r="AT33" s="117"/>
      <c r="AU33" s="117"/>
      <c r="AV33" s="117"/>
      <c r="AW33" s="117"/>
      <c r="AX33" s="117"/>
      <c r="AY33" s="117"/>
      <c r="AZ33" s="117"/>
      <c r="BA33" s="117"/>
      <c r="BB33" s="117" t="s">
        <v>3000</v>
      </c>
      <c r="BC33" s="117"/>
      <c r="BD33" s="117"/>
      <c r="BE33" s="116"/>
      <c r="BF33" s="116"/>
      <c r="BG33" s="112">
        <f t="shared" si="0"/>
        <v>7</v>
      </c>
    </row>
    <row r="34" spans="1:59" ht="67" customHeight="1" x14ac:dyDescent="0.2">
      <c r="A34" s="110" t="s">
        <v>2260</v>
      </c>
      <c r="B34" s="116"/>
      <c r="C34" s="116"/>
      <c r="D34" s="116"/>
      <c r="E34" s="116"/>
      <c r="F34" s="116"/>
      <c r="G34" s="117"/>
      <c r="H34" s="117"/>
      <c r="I34" s="117"/>
      <c r="J34" s="117" t="s">
        <v>3000</v>
      </c>
      <c r="K34" s="117"/>
      <c r="L34" s="117"/>
      <c r="M34" s="117"/>
      <c r="N34" s="117"/>
      <c r="O34" s="117" t="s">
        <v>3000</v>
      </c>
      <c r="P34" s="117"/>
      <c r="Q34" s="117"/>
      <c r="R34" s="117"/>
      <c r="S34" s="117"/>
      <c r="T34" s="117"/>
      <c r="U34" s="117"/>
      <c r="V34" s="117"/>
      <c r="W34" s="117"/>
      <c r="X34" s="117"/>
      <c r="Y34" s="117"/>
      <c r="Z34" s="117"/>
      <c r="AA34" s="117" t="s">
        <v>3000</v>
      </c>
      <c r="AB34" s="117"/>
      <c r="AC34" s="117"/>
      <c r="AD34" s="117"/>
      <c r="AE34" s="117"/>
      <c r="AF34" s="117"/>
      <c r="AG34" s="117" t="s">
        <v>3000</v>
      </c>
      <c r="AH34" s="117" t="s">
        <v>3817</v>
      </c>
      <c r="AI34" s="117"/>
      <c r="AJ34" s="117"/>
      <c r="AK34" s="117"/>
      <c r="AL34" s="117"/>
      <c r="AM34" s="117"/>
      <c r="AN34" s="117"/>
      <c r="AO34" s="117"/>
      <c r="AP34" s="117"/>
      <c r="AQ34" s="117"/>
      <c r="AR34" s="117"/>
      <c r="AS34" s="117"/>
      <c r="AT34" s="117"/>
      <c r="AU34" s="117"/>
      <c r="AV34" s="117"/>
      <c r="AW34" s="117"/>
      <c r="AX34" s="117"/>
      <c r="AY34" s="117" t="s">
        <v>3000</v>
      </c>
      <c r="AZ34" s="117"/>
      <c r="BA34" s="117"/>
      <c r="BB34" s="117"/>
      <c r="BC34" s="117"/>
      <c r="BD34" s="117"/>
      <c r="BE34" s="116"/>
      <c r="BF34" s="116"/>
      <c r="BG34" s="112">
        <f t="shared" ref="BG34:BG58" si="1">COUNTIF(B34:BF34,"*")-1</f>
        <v>5</v>
      </c>
    </row>
    <row r="35" spans="1:59" ht="67" customHeight="1" x14ac:dyDescent="0.2">
      <c r="A35" s="110" t="s">
        <v>1620</v>
      </c>
      <c r="B35" s="116"/>
      <c r="C35" s="116"/>
      <c r="D35" s="116"/>
      <c r="E35" s="116"/>
      <c r="F35" s="116"/>
      <c r="G35" s="117" t="s">
        <v>3000</v>
      </c>
      <c r="H35" s="117"/>
      <c r="I35" s="117"/>
      <c r="J35" s="117"/>
      <c r="K35" s="117"/>
      <c r="L35" s="117"/>
      <c r="M35" s="117"/>
      <c r="N35" s="117"/>
      <c r="O35" s="117"/>
      <c r="P35" s="117" t="s">
        <v>3000</v>
      </c>
      <c r="Q35" s="117"/>
      <c r="R35" s="117"/>
      <c r="S35" s="117"/>
      <c r="T35" s="117"/>
      <c r="U35" s="117"/>
      <c r="V35" s="117"/>
      <c r="W35" s="117"/>
      <c r="X35" s="117"/>
      <c r="Y35" s="117"/>
      <c r="Z35" s="117"/>
      <c r="AA35" s="117"/>
      <c r="AB35" s="117"/>
      <c r="AC35" s="117"/>
      <c r="AD35" s="117"/>
      <c r="AE35" s="117" t="s">
        <v>3000</v>
      </c>
      <c r="AF35" s="117"/>
      <c r="AG35" s="117"/>
      <c r="AH35" s="117"/>
      <c r="AI35" s="117" t="s">
        <v>3817</v>
      </c>
      <c r="AJ35" s="117"/>
      <c r="AK35" s="117"/>
      <c r="AL35" s="117"/>
      <c r="AM35" s="117"/>
      <c r="AN35" s="117"/>
      <c r="AO35" s="117"/>
      <c r="AP35" s="117"/>
      <c r="AQ35" s="117"/>
      <c r="AR35" s="117"/>
      <c r="AS35" s="117"/>
      <c r="AT35" s="117"/>
      <c r="AU35" s="117"/>
      <c r="AV35" s="117"/>
      <c r="AW35" s="117"/>
      <c r="AX35" s="117"/>
      <c r="AY35" s="117"/>
      <c r="AZ35" s="117"/>
      <c r="BA35" s="117"/>
      <c r="BB35" s="117"/>
      <c r="BC35" s="117"/>
      <c r="BD35" s="117" t="s">
        <v>3000</v>
      </c>
      <c r="BE35" s="116"/>
      <c r="BF35" s="116"/>
      <c r="BG35" s="112">
        <f t="shared" si="1"/>
        <v>4</v>
      </c>
    </row>
    <row r="36" spans="1:59" ht="67" customHeight="1" x14ac:dyDescent="0.2">
      <c r="A36" s="4" t="s">
        <v>813</v>
      </c>
      <c r="B36" s="116"/>
      <c r="C36" s="116"/>
      <c r="D36" s="116"/>
      <c r="E36" s="116"/>
      <c r="F36" s="116"/>
      <c r="G36" s="117" t="s">
        <v>3000</v>
      </c>
      <c r="H36" s="117"/>
      <c r="I36" s="117"/>
      <c r="J36" s="117"/>
      <c r="K36" s="117"/>
      <c r="L36" s="117"/>
      <c r="M36" s="117"/>
      <c r="N36" s="117"/>
      <c r="O36" s="117"/>
      <c r="P36" s="117"/>
      <c r="Q36" s="117" t="s">
        <v>3000</v>
      </c>
      <c r="R36" s="117"/>
      <c r="S36" s="117"/>
      <c r="T36" s="117"/>
      <c r="U36" s="117"/>
      <c r="V36" s="117"/>
      <c r="W36" s="117"/>
      <c r="X36" s="117"/>
      <c r="Y36" s="117"/>
      <c r="Z36" s="117"/>
      <c r="AA36" s="117"/>
      <c r="AB36" s="117"/>
      <c r="AC36" s="117"/>
      <c r="AD36" s="117"/>
      <c r="AE36" s="117" t="s">
        <v>3000</v>
      </c>
      <c r="AF36" s="117"/>
      <c r="AG36" s="117"/>
      <c r="AH36" s="117"/>
      <c r="AI36" s="117"/>
      <c r="AJ36" s="117" t="s">
        <v>3817</v>
      </c>
      <c r="AK36" s="117"/>
      <c r="AL36" s="117"/>
      <c r="AM36" s="117"/>
      <c r="AN36" s="117"/>
      <c r="AO36" s="117"/>
      <c r="AP36" s="117"/>
      <c r="AQ36" s="117"/>
      <c r="AR36" s="117"/>
      <c r="AS36" s="117" t="s">
        <v>3000</v>
      </c>
      <c r="AT36" s="117"/>
      <c r="AU36" s="117"/>
      <c r="AV36" s="117"/>
      <c r="AW36" s="117"/>
      <c r="AX36" s="117"/>
      <c r="AY36" s="117"/>
      <c r="AZ36" s="117"/>
      <c r="BA36" s="117"/>
      <c r="BB36" s="117"/>
      <c r="BC36" s="117"/>
      <c r="BD36" s="117" t="s">
        <v>3000</v>
      </c>
      <c r="BE36" s="116"/>
      <c r="BF36" s="116"/>
      <c r="BG36" s="112">
        <f t="shared" si="1"/>
        <v>5</v>
      </c>
    </row>
    <row r="37" spans="1:59" ht="67" customHeight="1" x14ac:dyDescent="0.2">
      <c r="A37" s="110" t="s">
        <v>2262</v>
      </c>
      <c r="B37" s="116"/>
      <c r="C37" s="116"/>
      <c r="D37" s="116"/>
      <c r="E37" s="116"/>
      <c r="F37" s="116"/>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t="s">
        <v>3817</v>
      </c>
      <c r="AL37" s="117"/>
      <c r="AM37" s="117" t="s">
        <v>3000</v>
      </c>
      <c r="AN37" s="117"/>
      <c r="AO37" s="117"/>
      <c r="AP37" s="117"/>
      <c r="AQ37" s="117"/>
      <c r="AR37" s="117"/>
      <c r="AS37" s="117"/>
      <c r="AT37" s="117"/>
      <c r="AU37" s="117"/>
      <c r="AV37" s="117" t="s">
        <v>3000</v>
      </c>
      <c r="AW37" s="117"/>
      <c r="AX37" s="117"/>
      <c r="AY37" s="117"/>
      <c r="AZ37" s="117"/>
      <c r="BA37" s="117" t="s">
        <v>3000</v>
      </c>
      <c r="BB37" s="117"/>
      <c r="BC37" s="117"/>
      <c r="BD37" s="117"/>
      <c r="BE37" s="116"/>
      <c r="BF37" s="116"/>
      <c r="BG37" s="112">
        <f t="shared" si="1"/>
        <v>3</v>
      </c>
    </row>
    <row r="38" spans="1:59" ht="67" customHeight="1" x14ac:dyDescent="0.2">
      <c r="A38" s="110" t="s">
        <v>815</v>
      </c>
      <c r="B38" s="116"/>
      <c r="C38" s="116"/>
      <c r="D38" s="116"/>
      <c r="E38" s="116"/>
      <c r="F38" s="116"/>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t="s">
        <v>3000</v>
      </c>
      <c r="AK38" s="117"/>
      <c r="AL38" s="117" t="s">
        <v>3817</v>
      </c>
      <c r="AM38" s="117"/>
      <c r="AN38" s="117"/>
      <c r="AO38" s="117"/>
      <c r="AP38" s="117"/>
      <c r="AQ38" s="117"/>
      <c r="AR38" s="117" t="s">
        <v>3000</v>
      </c>
      <c r="AS38" s="117" t="s">
        <v>3000</v>
      </c>
      <c r="AT38" s="117"/>
      <c r="AU38" s="117"/>
      <c r="AV38" s="117"/>
      <c r="AW38" s="117"/>
      <c r="AX38" s="117"/>
      <c r="AY38" s="117"/>
      <c r="AZ38" s="117"/>
      <c r="BA38" s="117"/>
      <c r="BB38" s="117"/>
      <c r="BC38" s="117"/>
      <c r="BD38" s="117"/>
      <c r="BE38" s="116"/>
      <c r="BF38" s="116"/>
      <c r="BG38" s="112">
        <f t="shared" si="1"/>
        <v>3</v>
      </c>
    </row>
    <row r="39" spans="1:59" ht="67" customHeight="1" x14ac:dyDescent="0.2">
      <c r="A39" s="110" t="s">
        <v>28</v>
      </c>
      <c r="B39" s="116"/>
      <c r="C39" s="116"/>
      <c r="D39" s="116"/>
      <c r="E39" s="116"/>
      <c r="F39" s="116"/>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t="s">
        <v>3817</v>
      </c>
      <c r="AN39" s="117"/>
      <c r="AO39" s="117"/>
      <c r="AP39" s="117"/>
      <c r="AQ39" s="117"/>
      <c r="AR39" s="117"/>
      <c r="AS39" s="117"/>
      <c r="AT39" s="117"/>
      <c r="AU39" s="117"/>
      <c r="AV39" s="117"/>
      <c r="AW39" s="117"/>
      <c r="AX39" s="117"/>
      <c r="AY39" s="117"/>
      <c r="AZ39" s="117"/>
      <c r="BA39" s="117"/>
      <c r="BB39" s="117"/>
      <c r="BC39" s="117"/>
      <c r="BD39" s="117"/>
      <c r="BE39" s="116"/>
      <c r="BF39" s="116"/>
      <c r="BG39" s="112">
        <f t="shared" si="1"/>
        <v>0</v>
      </c>
    </row>
    <row r="40" spans="1:59" ht="67" customHeight="1" x14ac:dyDescent="0.2">
      <c r="A40" s="110" t="s">
        <v>2945</v>
      </c>
      <c r="B40" s="116"/>
      <c r="C40" s="116" t="s">
        <v>3000</v>
      </c>
      <c r="D40" s="116"/>
      <c r="E40" s="116"/>
      <c r="F40" s="116"/>
      <c r="G40" s="117"/>
      <c r="H40" s="117"/>
      <c r="I40" s="117" t="s">
        <v>3000</v>
      </c>
      <c r="J40" s="117"/>
      <c r="K40" s="117" t="s">
        <v>3000</v>
      </c>
      <c r="L40" s="117"/>
      <c r="M40" s="117" t="s">
        <v>3000</v>
      </c>
      <c r="N40" s="117"/>
      <c r="O40" s="117"/>
      <c r="P40" s="117"/>
      <c r="Q40" s="117"/>
      <c r="R40" s="117"/>
      <c r="S40" s="117" t="s">
        <v>3000</v>
      </c>
      <c r="T40" s="117"/>
      <c r="U40" s="117"/>
      <c r="V40" s="117" t="s">
        <v>3000</v>
      </c>
      <c r="W40" s="117"/>
      <c r="X40" s="117"/>
      <c r="Y40" s="117"/>
      <c r="Z40" s="117"/>
      <c r="AA40" s="117" t="s">
        <v>3000</v>
      </c>
      <c r="AB40" s="117"/>
      <c r="AC40" s="117"/>
      <c r="AD40" s="117"/>
      <c r="AE40" s="117"/>
      <c r="AF40" s="117"/>
      <c r="AG40" s="117"/>
      <c r="AH40" s="117"/>
      <c r="AI40" s="117"/>
      <c r="AJ40" s="117"/>
      <c r="AK40" s="117"/>
      <c r="AL40" s="117"/>
      <c r="AM40" s="117"/>
      <c r="AN40" s="117" t="s">
        <v>3817</v>
      </c>
      <c r="AO40" s="117"/>
      <c r="AP40" s="117"/>
      <c r="AQ40" s="117" t="s">
        <v>3000</v>
      </c>
      <c r="AR40" s="117"/>
      <c r="AS40" s="117"/>
      <c r="AT40" s="117"/>
      <c r="AU40" s="117"/>
      <c r="AV40" s="117"/>
      <c r="AW40" s="117"/>
      <c r="AX40" s="117"/>
      <c r="AY40" s="117"/>
      <c r="AZ40" s="117"/>
      <c r="BA40" s="117" t="s">
        <v>3000</v>
      </c>
      <c r="BB40" s="117" t="s">
        <v>3000</v>
      </c>
      <c r="BC40" s="117" t="s">
        <v>3000</v>
      </c>
      <c r="BD40" s="117"/>
      <c r="BE40" s="116"/>
      <c r="BF40" s="116"/>
      <c r="BG40" s="112">
        <f t="shared" si="1"/>
        <v>11</v>
      </c>
    </row>
    <row r="41" spans="1:59" ht="67" customHeight="1" x14ac:dyDescent="0.2">
      <c r="A41" s="4" t="s">
        <v>817</v>
      </c>
      <c r="B41" s="116"/>
      <c r="C41" s="116"/>
      <c r="D41" s="116"/>
      <c r="E41" s="116"/>
      <c r="F41" s="116"/>
      <c r="G41" s="117"/>
      <c r="H41" s="117"/>
      <c r="I41" s="117"/>
      <c r="J41" s="117"/>
      <c r="K41" s="117"/>
      <c r="L41" s="117"/>
      <c r="M41" s="117"/>
      <c r="N41" s="117"/>
      <c r="O41" s="117"/>
      <c r="P41" s="117"/>
      <c r="Q41" s="117"/>
      <c r="R41" s="117"/>
      <c r="S41" s="117"/>
      <c r="T41" s="117"/>
      <c r="U41" s="117" t="s">
        <v>3000</v>
      </c>
      <c r="V41" s="117"/>
      <c r="W41" s="117"/>
      <c r="X41" s="117"/>
      <c r="Y41" s="117"/>
      <c r="Z41" s="117"/>
      <c r="AA41" s="117" t="s">
        <v>3000</v>
      </c>
      <c r="AB41" s="117"/>
      <c r="AC41" s="117"/>
      <c r="AD41" s="117"/>
      <c r="AE41" s="117"/>
      <c r="AF41" s="117"/>
      <c r="AG41" s="117"/>
      <c r="AH41" s="117"/>
      <c r="AI41" s="117"/>
      <c r="AJ41" s="117"/>
      <c r="AK41" s="117"/>
      <c r="AL41" s="117"/>
      <c r="AM41" s="117"/>
      <c r="AN41" s="117"/>
      <c r="AO41" s="117" t="s">
        <v>3817</v>
      </c>
      <c r="AP41" s="117"/>
      <c r="AQ41" s="117"/>
      <c r="AR41" s="117"/>
      <c r="AS41" s="117"/>
      <c r="AT41" s="117"/>
      <c r="AU41" s="117"/>
      <c r="AV41" s="117"/>
      <c r="AW41" s="117"/>
      <c r="AX41" s="117"/>
      <c r="AY41" s="117"/>
      <c r="AZ41" s="117"/>
      <c r="BA41" s="117"/>
      <c r="BB41" s="117"/>
      <c r="BC41" s="117"/>
      <c r="BD41" s="117"/>
      <c r="BE41" s="116"/>
      <c r="BF41" s="116"/>
      <c r="BG41" s="112">
        <f t="shared" si="1"/>
        <v>2</v>
      </c>
    </row>
    <row r="42" spans="1:59" ht="67" customHeight="1" x14ac:dyDescent="0.2">
      <c r="A42" s="4" t="s">
        <v>2109</v>
      </c>
      <c r="B42" s="116"/>
      <c r="C42" s="116"/>
      <c r="D42" s="116"/>
      <c r="E42" s="116"/>
      <c r="F42" s="116"/>
      <c r="G42" s="117"/>
      <c r="H42" s="117"/>
      <c r="I42" s="117" t="s">
        <v>3000</v>
      </c>
      <c r="J42" s="117"/>
      <c r="K42" s="117"/>
      <c r="L42" s="117"/>
      <c r="M42" s="117"/>
      <c r="N42" s="117" t="s">
        <v>3000</v>
      </c>
      <c r="O42" s="117"/>
      <c r="P42" s="117"/>
      <c r="Q42" s="117"/>
      <c r="R42" s="117"/>
      <c r="S42" s="117" t="s">
        <v>3000</v>
      </c>
      <c r="T42" s="117"/>
      <c r="U42" s="117"/>
      <c r="V42" s="117"/>
      <c r="W42" s="117"/>
      <c r="X42" s="117"/>
      <c r="Y42" s="117"/>
      <c r="Z42" s="117"/>
      <c r="AA42" s="117"/>
      <c r="AB42" s="117" t="s">
        <v>3000</v>
      </c>
      <c r="AC42" s="117"/>
      <c r="AD42" s="117"/>
      <c r="AE42" s="117"/>
      <c r="AF42" s="117"/>
      <c r="AG42" s="117"/>
      <c r="AH42" s="117"/>
      <c r="AI42" s="117"/>
      <c r="AJ42" s="117"/>
      <c r="AK42" s="117"/>
      <c r="AL42" s="117"/>
      <c r="AM42" s="117"/>
      <c r="AN42" s="117"/>
      <c r="AO42" s="117"/>
      <c r="AP42" s="117" t="s">
        <v>3817</v>
      </c>
      <c r="AQ42" s="117"/>
      <c r="AR42" s="117"/>
      <c r="AS42" s="117"/>
      <c r="AT42" s="117"/>
      <c r="AU42" s="117"/>
      <c r="AV42" s="117"/>
      <c r="AW42" s="117"/>
      <c r="AX42" s="117" t="s">
        <v>3000</v>
      </c>
      <c r="AY42" s="117"/>
      <c r="AZ42" s="117"/>
      <c r="BA42" s="117"/>
      <c r="BB42" s="117"/>
      <c r="BC42" s="117"/>
      <c r="BD42" s="117"/>
      <c r="BE42" s="116"/>
      <c r="BF42" s="116"/>
      <c r="BG42" s="112">
        <f t="shared" si="1"/>
        <v>5</v>
      </c>
    </row>
    <row r="43" spans="1:59" ht="67" customHeight="1" x14ac:dyDescent="0.2">
      <c r="A43" s="110" t="s">
        <v>701</v>
      </c>
      <c r="B43" s="116"/>
      <c r="C43" s="116"/>
      <c r="D43" s="116"/>
      <c r="E43" s="116"/>
      <c r="F43" s="116"/>
      <c r="G43" s="117"/>
      <c r="H43" s="117"/>
      <c r="I43" s="117"/>
      <c r="J43" s="117"/>
      <c r="K43" s="117"/>
      <c r="L43" s="117"/>
      <c r="M43" s="117"/>
      <c r="N43" s="117"/>
      <c r="O43" s="117"/>
      <c r="P43" s="117" t="s">
        <v>3000</v>
      </c>
      <c r="Q43" s="117"/>
      <c r="R43" s="117"/>
      <c r="S43" s="117"/>
      <c r="T43" s="117"/>
      <c r="U43" s="117" t="s">
        <v>3000</v>
      </c>
      <c r="V43" s="117"/>
      <c r="W43" s="117"/>
      <c r="X43" s="117"/>
      <c r="Y43" s="117"/>
      <c r="Z43" s="117"/>
      <c r="AA43" s="117"/>
      <c r="AB43" s="117"/>
      <c r="AC43" s="117"/>
      <c r="AD43" s="117"/>
      <c r="AE43" s="117"/>
      <c r="AF43" s="117"/>
      <c r="AG43" s="117" t="s">
        <v>3000</v>
      </c>
      <c r="AH43" s="117"/>
      <c r="AI43" s="117"/>
      <c r="AJ43" s="117"/>
      <c r="AK43" s="117"/>
      <c r="AL43" s="117"/>
      <c r="AM43" s="117"/>
      <c r="AN43" s="117"/>
      <c r="AO43" s="117"/>
      <c r="AP43" s="117"/>
      <c r="AQ43" s="117" t="s">
        <v>3817</v>
      </c>
      <c r="AR43" s="117"/>
      <c r="AS43" s="117"/>
      <c r="AT43" s="117"/>
      <c r="AU43" s="117"/>
      <c r="AV43" s="117"/>
      <c r="AW43" s="117"/>
      <c r="AX43" s="117"/>
      <c r="AY43" s="117"/>
      <c r="AZ43" s="117"/>
      <c r="BA43" s="117"/>
      <c r="BB43" s="117"/>
      <c r="BC43" s="117"/>
      <c r="BD43" s="117"/>
      <c r="BE43" s="116"/>
      <c r="BF43" s="116"/>
      <c r="BG43" s="112">
        <f t="shared" si="1"/>
        <v>3</v>
      </c>
    </row>
    <row r="44" spans="1:59" ht="67" customHeight="1" x14ac:dyDescent="0.2">
      <c r="A44" s="110" t="s">
        <v>6</v>
      </c>
      <c r="B44" s="116"/>
      <c r="C44" s="116"/>
      <c r="D44" s="116"/>
      <c r="E44" s="116"/>
      <c r="F44" s="116"/>
      <c r="G44" s="117" t="s">
        <v>3000</v>
      </c>
      <c r="H44" s="117"/>
      <c r="I44" s="117"/>
      <c r="J44" s="117"/>
      <c r="K44" s="117"/>
      <c r="L44" s="117"/>
      <c r="M44" s="117" t="s">
        <v>3000</v>
      </c>
      <c r="N44" s="117" t="s">
        <v>3000</v>
      </c>
      <c r="O44" s="117"/>
      <c r="P44" s="117"/>
      <c r="Q44" s="117" t="s">
        <v>3000</v>
      </c>
      <c r="R44" s="117"/>
      <c r="S44" s="117" t="s">
        <v>3000</v>
      </c>
      <c r="T44" s="117"/>
      <c r="U44" s="117"/>
      <c r="V44" s="117"/>
      <c r="W44" s="117"/>
      <c r="X44" s="117" t="s">
        <v>3000</v>
      </c>
      <c r="Y44" s="117"/>
      <c r="Z44" s="117" t="s">
        <v>3000</v>
      </c>
      <c r="AA44" s="117"/>
      <c r="AB44" s="117"/>
      <c r="AC44" s="117" t="s">
        <v>3000</v>
      </c>
      <c r="AD44" s="117"/>
      <c r="AE44" s="117" t="s">
        <v>3000</v>
      </c>
      <c r="AF44" s="117"/>
      <c r="AG44" s="117"/>
      <c r="AH44" s="117"/>
      <c r="AI44" s="117"/>
      <c r="AJ44" s="117" t="s">
        <v>3000</v>
      </c>
      <c r="AK44" s="117"/>
      <c r="AL44" s="117" t="s">
        <v>3000</v>
      </c>
      <c r="AM44" s="117" t="s">
        <v>3000</v>
      </c>
      <c r="AN44" s="117"/>
      <c r="AO44" s="117" t="s">
        <v>3000</v>
      </c>
      <c r="AP44" s="117"/>
      <c r="AQ44" s="117"/>
      <c r="AR44" s="117" t="s">
        <v>3817</v>
      </c>
      <c r="AS44" s="117" t="s">
        <v>3000</v>
      </c>
      <c r="AT44" s="117"/>
      <c r="AU44" s="117"/>
      <c r="AV44" s="117"/>
      <c r="AW44" s="117"/>
      <c r="AX44" s="117" t="s">
        <v>3000</v>
      </c>
      <c r="AY44" s="117"/>
      <c r="AZ44" s="117" t="s">
        <v>3000</v>
      </c>
      <c r="BA44" s="117" t="s">
        <v>3000</v>
      </c>
      <c r="BB44" s="117"/>
      <c r="BC44" s="117"/>
      <c r="BD44" s="117" t="s">
        <v>3000</v>
      </c>
      <c r="BE44" s="116" t="s">
        <v>3000</v>
      </c>
      <c r="BF44" s="116"/>
      <c r="BG44" s="112">
        <f t="shared" si="1"/>
        <v>19</v>
      </c>
    </row>
    <row r="45" spans="1:59" ht="67" customHeight="1" x14ac:dyDescent="0.2">
      <c r="A45" s="4" t="s">
        <v>821</v>
      </c>
      <c r="B45" s="116"/>
      <c r="C45" s="116"/>
      <c r="D45" s="116"/>
      <c r="E45" s="116"/>
      <c r="F45" s="116"/>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t="s">
        <v>3817</v>
      </c>
      <c r="AT45" s="117"/>
      <c r="AU45" s="117"/>
      <c r="AV45" s="117"/>
      <c r="AW45" s="117"/>
      <c r="AX45" s="117"/>
      <c r="AY45" s="117"/>
      <c r="AZ45" s="117"/>
      <c r="BA45" s="117"/>
      <c r="BB45" s="117"/>
      <c r="BC45" s="117"/>
      <c r="BD45" s="117"/>
      <c r="BE45" s="116"/>
      <c r="BF45" s="116"/>
      <c r="BG45" s="112">
        <f t="shared" si="1"/>
        <v>0</v>
      </c>
    </row>
    <row r="46" spans="1:59" ht="67" customHeight="1" x14ac:dyDescent="0.2">
      <c r="A46" s="4" t="s">
        <v>1090</v>
      </c>
      <c r="B46" s="116"/>
      <c r="C46" s="116"/>
      <c r="D46" s="116"/>
      <c r="E46" s="116"/>
      <c r="F46" s="116"/>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t="s">
        <v>3000</v>
      </c>
      <c r="AO46" s="117"/>
      <c r="AP46" s="117"/>
      <c r="AQ46" s="117"/>
      <c r="AR46" s="117"/>
      <c r="AS46" s="117"/>
      <c r="AT46" s="117" t="s">
        <v>3817</v>
      </c>
      <c r="AU46" s="117"/>
      <c r="AV46" s="117"/>
      <c r="AW46" s="117"/>
      <c r="AX46" s="117" t="s">
        <v>3000</v>
      </c>
      <c r="AY46" s="117"/>
      <c r="AZ46" s="117"/>
      <c r="BA46" s="117"/>
      <c r="BB46" s="117"/>
      <c r="BC46" s="117"/>
      <c r="BD46" s="117"/>
      <c r="BE46" s="116"/>
      <c r="BF46" s="116"/>
      <c r="BG46" s="112">
        <f t="shared" si="1"/>
        <v>2</v>
      </c>
    </row>
    <row r="47" spans="1:59" ht="67" customHeight="1" x14ac:dyDescent="0.2">
      <c r="A47" s="110" t="s">
        <v>206</v>
      </c>
      <c r="B47" s="116"/>
      <c r="C47" s="116"/>
      <c r="D47" s="116"/>
      <c r="E47" s="116"/>
      <c r="F47" s="116"/>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t="s">
        <v>3817</v>
      </c>
      <c r="AV47" s="117"/>
      <c r="AW47" s="117"/>
      <c r="AX47" s="117"/>
      <c r="AY47" s="117"/>
      <c r="AZ47" s="117"/>
      <c r="BA47" s="117"/>
      <c r="BB47" s="117"/>
      <c r="BC47" s="117"/>
      <c r="BD47" s="117"/>
      <c r="BE47" s="116"/>
      <c r="BF47" s="116"/>
      <c r="BG47" s="112">
        <f t="shared" si="1"/>
        <v>0</v>
      </c>
    </row>
    <row r="48" spans="1:59" ht="67" customHeight="1" x14ac:dyDescent="0.2">
      <c r="A48" s="110" t="s">
        <v>2272</v>
      </c>
      <c r="B48" s="116"/>
      <c r="C48" s="116"/>
      <c r="D48" s="116"/>
      <c r="E48" s="116"/>
      <c r="F48" s="116"/>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t="s">
        <v>3817</v>
      </c>
      <c r="AW48" s="117"/>
      <c r="AX48" s="117"/>
      <c r="AY48" s="117"/>
      <c r="AZ48" s="117"/>
      <c r="BA48" s="117"/>
      <c r="BB48" s="117"/>
      <c r="BC48" s="117"/>
      <c r="BD48" s="117"/>
      <c r="BE48" s="116"/>
      <c r="BF48" s="116"/>
      <c r="BG48" s="112">
        <f t="shared" si="1"/>
        <v>0</v>
      </c>
    </row>
    <row r="49" spans="1:59" ht="67" customHeight="1" x14ac:dyDescent="0.2">
      <c r="A49" s="110" t="s">
        <v>2532</v>
      </c>
      <c r="B49" s="116"/>
      <c r="C49" s="116"/>
      <c r="D49" s="116"/>
      <c r="E49" s="116"/>
      <c r="F49" s="116"/>
      <c r="G49" s="117"/>
      <c r="H49" s="117"/>
      <c r="I49" s="117"/>
      <c r="J49" s="117"/>
      <c r="K49" s="117"/>
      <c r="L49" s="117"/>
      <c r="M49" s="117"/>
      <c r="N49" s="117"/>
      <c r="O49" s="117"/>
      <c r="P49" s="117"/>
      <c r="Q49" s="117"/>
      <c r="R49" s="117"/>
      <c r="S49" s="117"/>
      <c r="T49" s="117"/>
      <c r="U49" s="117"/>
      <c r="V49" s="117"/>
      <c r="W49" s="117" t="s">
        <v>3000</v>
      </c>
      <c r="X49" s="117"/>
      <c r="Y49" s="117"/>
      <c r="Z49" s="117"/>
      <c r="AA49" s="117"/>
      <c r="AB49" s="117"/>
      <c r="AC49" s="117"/>
      <c r="AD49" s="117"/>
      <c r="AE49" s="117"/>
      <c r="AF49" s="117"/>
      <c r="AG49" s="117" t="s">
        <v>3000</v>
      </c>
      <c r="AH49" s="117"/>
      <c r="AI49" s="117"/>
      <c r="AJ49" s="117"/>
      <c r="AK49" s="117"/>
      <c r="AL49" s="117"/>
      <c r="AM49" s="117"/>
      <c r="AN49" s="117" t="s">
        <v>3000</v>
      </c>
      <c r="AO49" s="117"/>
      <c r="AP49" s="117"/>
      <c r="AQ49" s="117"/>
      <c r="AR49" s="117"/>
      <c r="AS49" s="117"/>
      <c r="AT49" s="117"/>
      <c r="AU49" s="117"/>
      <c r="AV49" s="117"/>
      <c r="AW49" s="117" t="s">
        <v>3817</v>
      </c>
      <c r="AX49" s="117"/>
      <c r="AY49" s="117"/>
      <c r="AZ49" s="117"/>
      <c r="BA49" s="117"/>
      <c r="BB49" s="117"/>
      <c r="BC49" s="117"/>
      <c r="BD49" s="117"/>
      <c r="BE49" s="116"/>
      <c r="BF49" s="116"/>
      <c r="BG49" s="112">
        <f t="shared" si="1"/>
        <v>3</v>
      </c>
    </row>
    <row r="50" spans="1:59" ht="67" customHeight="1" x14ac:dyDescent="0.2">
      <c r="A50" s="110" t="s">
        <v>2116</v>
      </c>
      <c r="B50" s="116"/>
      <c r="C50" s="116"/>
      <c r="D50" s="116"/>
      <c r="E50" s="116"/>
      <c r="F50" s="116"/>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t="s">
        <v>3817</v>
      </c>
      <c r="AY50" s="117"/>
      <c r="AZ50" s="117"/>
      <c r="BA50" s="117"/>
      <c r="BB50" s="117"/>
      <c r="BC50" s="117"/>
      <c r="BD50" s="117"/>
      <c r="BE50" s="116"/>
      <c r="BF50" s="116"/>
      <c r="BG50" s="112">
        <f t="shared" si="1"/>
        <v>0</v>
      </c>
    </row>
    <row r="51" spans="1:59" ht="67" customHeight="1" x14ac:dyDescent="0.2">
      <c r="A51" s="110" t="s">
        <v>1303</v>
      </c>
      <c r="B51" s="116"/>
      <c r="C51" s="116"/>
      <c r="D51" s="116"/>
      <c r="E51" s="116"/>
      <c r="F51" s="116"/>
      <c r="G51" s="117"/>
      <c r="H51" s="117"/>
      <c r="I51" s="117"/>
      <c r="J51" s="117"/>
      <c r="K51" s="117" t="s">
        <v>3000</v>
      </c>
      <c r="L51" s="117"/>
      <c r="M51" s="117"/>
      <c r="N51" s="117"/>
      <c r="O51" s="117"/>
      <c r="P51" s="117"/>
      <c r="Q51" s="117"/>
      <c r="R51" s="117"/>
      <c r="S51" s="117"/>
      <c r="T51" s="117"/>
      <c r="U51" s="117"/>
      <c r="V51" s="117"/>
      <c r="W51" s="117"/>
      <c r="X51" s="117"/>
      <c r="Y51" s="117"/>
      <c r="Z51" s="117"/>
      <c r="AA51" s="117"/>
      <c r="AB51" s="117"/>
      <c r="AC51" s="117"/>
      <c r="AD51" s="117"/>
      <c r="AE51" s="117"/>
      <c r="AF51" s="117"/>
      <c r="AG51" s="117" t="s">
        <v>3000</v>
      </c>
      <c r="AH51" s="117"/>
      <c r="AI51" s="117"/>
      <c r="AJ51" s="117"/>
      <c r="AK51" s="117"/>
      <c r="AL51" s="117"/>
      <c r="AM51" s="117"/>
      <c r="AN51" s="117" t="s">
        <v>3000</v>
      </c>
      <c r="AO51" s="117"/>
      <c r="AP51" s="117"/>
      <c r="AQ51" s="117"/>
      <c r="AR51" s="117"/>
      <c r="AS51" s="117"/>
      <c r="AT51" s="117"/>
      <c r="AU51" s="117" t="s">
        <v>3000</v>
      </c>
      <c r="AV51" s="117"/>
      <c r="AW51" s="117"/>
      <c r="AX51" s="117"/>
      <c r="AY51" s="117" t="s">
        <v>3817</v>
      </c>
      <c r="AZ51" s="117"/>
      <c r="BA51" s="117"/>
      <c r="BB51" s="117" t="s">
        <v>3000</v>
      </c>
      <c r="BC51" s="117" t="s">
        <v>3000</v>
      </c>
      <c r="BD51" s="117"/>
      <c r="BE51" s="116"/>
      <c r="BF51" s="116"/>
      <c r="BG51" s="112">
        <f t="shared" si="1"/>
        <v>6</v>
      </c>
    </row>
    <row r="52" spans="1:59" ht="67" customHeight="1" x14ac:dyDescent="0.2">
      <c r="A52" s="4" t="s">
        <v>45</v>
      </c>
      <c r="B52" s="116"/>
      <c r="C52" s="116"/>
      <c r="D52" s="116"/>
      <c r="E52" s="116"/>
      <c r="F52" s="116"/>
      <c r="G52" s="117"/>
      <c r="H52" s="117"/>
      <c r="I52" s="117"/>
      <c r="J52" s="117"/>
      <c r="K52" s="117"/>
      <c r="L52" s="117"/>
      <c r="M52" s="117"/>
      <c r="N52" s="117"/>
      <c r="O52" s="117"/>
      <c r="P52" s="117"/>
      <c r="Q52" s="117"/>
      <c r="R52" s="117"/>
      <c r="S52" s="117"/>
      <c r="T52" s="117"/>
      <c r="U52" s="117"/>
      <c r="V52" s="117"/>
      <c r="W52" s="117"/>
      <c r="X52" s="117"/>
      <c r="Y52" s="117"/>
      <c r="Z52" s="117"/>
      <c r="AA52" s="117"/>
      <c r="AB52" s="117" t="s">
        <v>3000</v>
      </c>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t="s">
        <v>3817</v>
      </c>
      <c r="BA52" s="117"/>
      <c r="BB52" s="117"/>
      <c r="BC52" s="117"/>
      <c r="BD52" s="117"/>
      <c r="BE52" s="116"/>
      <c r="BF52" s="116"/>
      <c r="BG52" s="112">
        <f t="shared" si="1"/>
        <v>1</v>
      </c>
    </row>
    <row r="53" spans="1:59" ht="67" customHeight="1" x14ac:dyDescent="0.2">
      <c r="A53" s="110" t="s">
        <v>1601</v>
      </c>
      <c r="B53" s="116"/>
      <c r="C53" s="116"/>
      <c r="D53" s="116"/>
      <c r="E53" s="116"/>
      <c r="F53" s="116"/>
      <c r="G53" s="117"/>
      <c r="H53" s="117"/>
      <c r="I53" s="117"/>
      <c r="J53" s="117" t="s">
        <v>3000</v>
      </c>
      <c r="K53" s="117"/>
      <c r="L53" s="117"/>
      <c r="M53" s="117"/>
      <c r="N53" s="117"/>
      <c r="O53" s="117"/>
      <c r="P53" s="117"/>
      <c r="Q53" s="117"/>
      <c r="R53" s="117"/>
      <c r="S53" s="117"/>
      <c r="T53" s="117"/>
      <c r="U53" s="117"/>
      <c r="V53" s="117"/>
      <c r="W53" s="117"/>
      <c r="X53" s="117" t="s">
        <v>3000</v>
      </c>
      <c r="Y53" s="117"/>
      <c r="Z53" s="117"/>
      <c r="AA53" s="117"/>
      <c r="AB53" s="117"/>
      <c r="AC53" s="117"/>
      <c r="AD53" s="117"/>
      <c r="AE53" s="117"/>
      <c r="AF53" s="117"/>
      <c r="AG53" s="117"/>
      <c r="AH53" s="117"/>
      <c r="AI53" s="117"/>
      <c r="AJ53" s="117"/>
      <c r="AK53" s="117"/>
      <c r="AL53" s="117"/>
      <c r="AM53" s="117"/>
      <c r="AN53" s="117"/>
      <c r="AO53" s="117"/>
      <c r="AP53" s="117"/>
      <c r="AQ53" s="117"/>
      <c r="AR53" s="117"/>
      <c r="AS53" s="117" t="s">
        <v>3000</v>
      </c>
      <c r="AT53" s="117"/>
      <c r="AU53" s="117"/>
      <c r="AV53" s="117" t="s">
        <v>3000</v>
      </c>
      <c r="AW53" s="117"/>
      <c r="AX53" s="117" t="s">
        <v>3000</v>
      </c>
      <c r="AY53" s="117"/>
      <c r="AZ53" s="117"/>
      <c r="BA53" s="117" t="s">
        <v>3817</v>
      </c>
      <c r="BB53" s="117"/>
      <c r="BC53" s="117"/>
      <c r="BD53" s="117"/>
      <c r="BE53" s="116"/>
      <c r="BF53" s="116"/>
      <c r="BG53" s="112">
        <f t="shared" si="1"/>
        <v>5</v>
      </c>
    </row>
    <row r="54" spans="1:59" ht="67" customHeight="1" x14ac:dyDescent="0.2">
      <c r="A54" s="110" t="s">
        <v>2975</v>
      </c>
      <c r="B54" s="116"/>
      <c r="C54" s="116"/>
      <c r="D54" s="116"/>
      <c r="E54" s="116"/>
      <c r="F54" s="116"/>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t="s">
        <v>3817</v>
      </c>
      <c r="BC54" s="117"/>
      <c r="BD54" s="117"/>
      <c r="BE54" s="116"/>
      <c r="BF54" s="116"/>
      <c r="BG54" s="112">
        <f t="shared" si="1"/>
        <v>0</v>
      </c>
    </row>
    <row r="55" spans="1:59" ht="67" customHeight="1" x14ac:dyDescent="0.2">
      <c r="A55" s="110" t="s">
        <v>62</v>
      </c>
      <c r="B55" s="116"/>
      <c r="C55" s="116"/>
      <c r="D55" s="116"/>
      <c r="E55" s="116"/>
      <c r="F55" s="116"/>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t="s">
        <v>3000</v>
      </c>
      <c r="AZ55" s="117"/>
      <c r="BA55" s="117"/>
      <c r="BB55" s="117"/>
      <c r="BC55" s="117" t="s">
        <v>3817</v>
      </c>
      <c r="BD55" s="117"/>
      <c r="BE55" s="116"/>
      <c r="BF55" s="116"/>
      <c r="BG55" s="112">
        <f t="shared" si="1"/>
        <v>1</v>
      </c>
    </row>
    <row r="56" spans="1:59" ht="67" customHeight="1" x14ac:dyDescent="0.2">
      <c r="A56" s="4" t="s">
        <v>208</v>
      </c>
      <c r="B56" s="116"/>
      <c r="C56" s="116"/>
      <c r="D56" s="116"/>
      <c r="E56" s="116"/>
      <c r="F56" s="116"/>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t="s">
        <v>3000</v>
      </c>
      <c r="AS56" s="117"/>
      <c r="AT56" s="117"/>
      <c r="AU56" s="117"/>
      <c r="AV56" s="117"/>
      <c r="AW56" s="117"/>
      <c r="AX56" s="117"/>
      <c r="AY56" s="117"/>
      <c r="AZ56" s="117"/>
      <c r="BA56" s="117"/>
      <c r="BB56" s="117"/>
      <c r="BC56" s="117"/>
      <c r="BD56" s="117" t="s">
        <v>3817</v>
      </c>
      <c r="BE56" s="116"/>
      <c r="BF56" s="116"/>
      <c r="BG56" s="112">
        <f t="shared" si="1"/>
        <v>1</v>
      </c>
    </row>
    <row r="57" spans="1:59" ht="67" customHeight="1" x14ac:dyDescent="0.2">
      <c r="A57" s="4" t="s">
        <v>551</v>
      </c>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t="s">
        <v>3817</v>
      </c>
      <c r="BF57" s="116"/>
      <c r="BG57" s="112">
        <f t="shared" si="1"/>
        <v>0</v>
      </c>
    </row>
    <row r="58" spans="1:59" ht="67" customHeight="1" x14ac:dyDescent="0.2">
      <c r="A58" s="4" t="s">
        <v>214</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t="s">
        <v>3817</v>
      </c>
      <c r="BG58" s="112">
        <f t="shared" si="1"/>
        <v>0</v>
      </c>
    </row>
    <row r="59" spans="1:59" ht="47" customHeight="1" x14ac:dyDescent="0.2">
      <c r="A59" s="4" t="s">
        <v>4569</v>
      </c>
      <c r="B59" s="112">
        <f t="shared" ref="B59:AG59" si="2">COUNTIF(B2:B58,"*")-1</f>
        <v>1</v>
      </c>
      <c r="C59" s="112">
        <f t="shared" si="2"/>
        <v>3</v>
      </c>
      <c r="D59" s="112">
        <f t="shared" si="2"/>
        <v>0</v>
      </c>
      <c r="E59" s="112">
        <f t="shared" si="2"/>
        <v>3</v>
      </c>
      <c r="F59" s="112">
        <f t="shared" si="2"/>
        <v>0</v>
      </c>
      <c r="G59" s="112">
        <f t="shared" si="2"/>
        <v>8</v>
      </c>
      <c r="H59" s="112">
        <f t="shared" si="2"/>
        <v>0</v>
      </c>
      <c r="I59" s="112">
        <f t="shared" si="2"/>
        <v>4</v>
      </c>
      <c r="J59" s="112">
        <f t="shared" si="2"/>
        <v>2</v>
      </c>
      <c r="K59" s="112">
        <f t="shared" si="2"/>
        <v>5</v>
      </c>
      <c r="L59" s="112">
        <f t="shared" si="2"/>
        <v>0</v>
      </c>
      <c r="M59" s="112">
        <f t="shared" si="2"/>
        <v>5</v>
      </c>
      <c r="N59" s="112">
        <f t="shared" si="2"/>
        <v>11</v>
      </c>
      <c r="O59" s="112">
        <f t="shared" si="2"/>
        <v>3</v>
      </c>
      <c r="P59" s="112">
        <f t="shared" si="2"/>
        <v>7</v>
      </c>
      <c r="Q59" s="112">
        <f t="shared" si="2"/>
        <v>2</v>
      </c>
      <c r="R59" s="112">
        <f t="shared" si="2"/>
        <v>2</v>
      </c>
      <c r="S59" s="112">
        <f t="shared" si="2"/>
        <v>8</v>
      </c>
      <c r="T59" s="112">
        <f t="shared" si="2"/>
        <v>2</v>
      </c>
      <c r="U59" s="112">
        <f t="shared" si="2"/>
        <v>4</v>
      </c>
      <c r="V59" s="112">
        <f t="shared" si="2"/>
        <v>3</v>
      </c>
      <c r="W59" s="112">
        <f t="shared" si="2"/>
        <v>5</v>
      </c>
      <c r="X59" s="112">
        <f t="shared" si="2"/>
        <v>3</v>
      </c>
      <c r="Y59" s="112">
        <f t="shared" si="2"/>
        <v>3</v>
      </c>
      <c r="Z59" s="112">
        <f t="shared" si="2"/>
        <v>3</v>
      </c>
      <c r="AA59" s="112">
        <f t="shared" si="2"/>
        <v>5</v>
      </c>
      <c r="AB59" s="112">
        <f t="shared" si="2"/>
        <v>2</v>
      </c>
      <c r="AC59" s="112">
        <f t="shared" si="2"/>
        <v>2</v>
      </c>
      <c r="AD59" s="112">
        <f t="shared" si="2"/>
        <v>0</v>
      </c>
      <c r="AE59" s="112">
        <f t="shared" si="2"/>
        <v>8</v>
      </c>
      <c r="AF59" s="112">
        <f t="shared" si="2"/>
        <v>1</v>
      </c>
      <c r="AG59" s="112">
        <f t="shared" si="2"/>
        <v>9</v>
      </c>
      <c r="AH59" s="112">
        <f t="shared" ref="AH59:BF59" si="3">COUNTIF(AH2:AH58,"*")-1</f>
        <v>2</v>
      </c>
      <c r="AI59" s="112">
        <f t="shared" si="3"/>
        <v>3</v>
      </c>
      <c r="AJ59" s="112">
        <f t="shared" si="3"/>
        <v>2</v>
      </c>
      <c r="AK59" s="112">
        <f t="shared" si="3"/>
        <v>0</v>
      </c>
      <c r="AL59" s="112">
        <f t="shared" si="3"/>
        <v>2</v>
      </c>
      <c r="AM59" s="112">
        <f t="shared" si="3"/>
        <v>3</v>
      </c>
      <c r="AN59" s="112">
        <f t="shared" si="3"/>
        <v>12</v>
      </c>
      <c r="AO59" s="112">
        <f t="shared" si="3"/>
        <v>1</v>
      </c>
      <c r="AP59" s="112">
        <f t="shared" si="3"/>
        <v>0</v>
      </c>
      <c r="AQ59" s="112">
        <f t="shared" si="3"/>
        <v>3</v>
      </c>
      <c r="AR59" s="112">
        <f t="shared" si="3"/>
        <v>5</v>
      </c>
      <c r="AS59" s="112">
        <f t="shared" si="3"/>
        <v>5</v>
      </c>
      <c r="AT59" s="112">
        <f t="shared" si="3"/>
        <v>0</v>
      </c>
      <c r="AU59" s="112">
        <f t="shared" si="3"/>
        <v>4</v>
      </c>
      <c r="AV59" s="112">
        <f t="shared" si="3"/>
        <v>4</v>
      </c>
      <c r="AW59" s="112">
        <f t="shared" si="3"/>
        <v>1</v>
      </c>
      <c r="AX59" s="112">
        <f t="shared" si="3"/>
        <v>5</v>
      </c>
      <c r="AY59" s="112">
        <f t="shared" si="3"/>
        <v>3</v>
      </c>
      <c r="AZ59" s="112">
        <f t="shared" si="3"/>
        <v>4</v>
      </c>
      <c r="BA59" s="112">
        <f t="shared" si="3"/>
        <v>5</v>
      </c>
      <c r="BB59" s="112">
        <f t="shared" si="3"/>
        <v>6</v>
      </c>
      <c r="BC59" s="112">
        <f t="shared" si="3"/>
        <v>6</v>
      </c>
      <c r="BD59" s="112">
        <f t="shared" si="3"/>
        <v>5</v>
      </c>
      <c r="BE59" s="112">
        <f t="shared" si="3"/>
        <v>5</v>
      </c>
      <c r="BF59" s="112">
        <f t="shared" si="3"/>
        <v>2</v>
      </c>
      <c r="BG59" s="112"/>
    </row>
    <row r="63" spans="1:59" x14ac:dyDescent="0.2">
      <c r="B63" s="1" t="s">
        <v>3361</v>
      </c>
      <c r="C63" s="1" t="s">
        <v>4572</v>
      </c>
      <c r="D63" s="1" t="s">
        <v>4573</v>
      </c>
      <c r="E63" s="1" t="s">
        <v>1012</v>
      </c>
    </row>
    <row r="64" spans="1:59" x14ac:dyDescent="0.2">
      <c r="B64" s="171" t="s">
        <v>6</v>
      </c>
      <c r="C64" s="18">
        <v>19</v>
      </c>
      <c r="D64" s="21">
        <v>5</v>
      </c>
      <c r="E64" s="172">
        <f>SUM(Table716[[#This Row],[Listed]:[Tagged]])</f>
        <v>24</v>
      </c>
      <c r="H64" s="173"/>
    </row>
    <row r="65" spans="2:8" x14ac:dyDescent="0.2">
      <c r="B65" s="171" t="s">
        <v>2945</v>
      </c>
      <c r="C65" s="19">
        <v>11</v>
      </c>
      <c r="D65" s="21">
        <v>12</v>
      </c>
      <c r="E65" s="1">
        <f>SUM(Table716[[#This Row],[Listed]:[Tagged]])</f>
        <v>23</v>
      </c>
      <c r="H65" s="173"/>
    </row>
    <row r="66" spans="2:8" x14ac:dyDescent="0.2">
      <c r="B66" s="171" t="s">
        <v>2</v>
      </c>
      <c r="C66" s="19">
        <v>9</v>
      </c>
      <c r="D66" s="21">
        <v>11</v>
      </c>
      <c r="E66" s="1">
        <f>SUM(Table716[[#This Row],[Listed]:[Tagged]])</f>
        <v>20</v>
      </c>
      <c r="H66" s="173"/>
    </row>
    <row r="67" spans="2:8" x14ac:dyDescent="0.2">
      <c r="B67" s="171" t="s">
        <v>865</v>
      </c>
      <c r="C67" s="19">
        <v>14</v>
      </c>
      <c r="D67" s="21">
        <v>5</v>
      </c>
      <c r="E67" s="1">
        <f>SUM(Table716[[#This Row],[Listed]:[Tagged]])</f>
        <v>19</v>
      </c>
      <c r="H67" s="173"/>
    </row>
    <row r="68" spans="2:8" x14ac:dyDescent="0.2">
      <c r="B68" s="171" t="s">
        <v>30</v>
      </c>
      <c r="C68" s="19">
        <v>7</v>
      </c>
      <c r="D68" s="21">
        <v>9</v>
      </c>
      <c r="E68" s="1">
        <f>SUM(Table716[[#This Row],[Listed]:[Tagged]])</f>
        <v>16</v>
      </c>
      <c r="H68" s="173"/>
    </row>
    <row r="69" spans="2:8" x14ac:dyDescent="0.2">
      <c r="B69" s="171" t="s">
        <v>10</v>
      </c>
      <c r="C69" s="19">
        <v>9</v>
      </c>
      <c r="D69" s="21">
        <v>7</v>
      </c>
      <c r="E69" s="1">
        <f>SUM(Table716[[#This Row],[Listed]:[Tagged]])</f>
        <v>16</v>
      </c>
      <c r="H69" s="173"/>
    </row>
    <row r="70" spans="2:8" x14ac:dyDescent="0.2">
      <c r="B70" s="171" t="s">
        <v>135</v>
      </c>
      <c r="C70" s="19">
        <v>7</v>
      </c>
      <c r="D70" s="21">
        <v>8</v>
      </c>
      <c r="E70" s="1">
        <f>SUM(Table716[[#This Row],[Listed]:[Tagged]])</f>
        <v>15</v>
      </c>
      <c r="H70" s="173"/>
    </row>
    <row r="71" spans="2:8" x14ac:dyDescent="0.2">
      <c r="B71" s="171" t="s">
        <v>212</v>
      </c>
      <c r="C71" s="19">
        <v>4</v>
      </c>
      <c r="D71" s="21">
        <v>8</v>
      </c>
      <c r="E71" s="1">
        <f>SUM(Table716[[#This Row],[Listed]:[Tagged]])</f>
        <v>12</v>
      </c>
      <c r="H71" s="173"/>
    </row>
    <row r="72" spans="2:8" x14ac:dyDescent="0.2">
      <c r="B72" s="171" t="s">
        <v>2859</v>
      </c>
      <c r="C72" s="19">
        <v>7</v>
      </c>
      <c r="D72" s="21">
        <v>5</v>
      </c>
      <c r="E72" s="1">
        <f>SUM(Table716[[#This Row],[Listed]:[Tagged]])</f>
        <v>12</v>
      </c>
      <c r="H72" s="173"/>
    </row>
    <row r="73" spans="2:8" x14ac:dyDescent="0.2">
      <c r="B73" s="171" t="s">
        <v>1610</v>
      </c>
      <c r="C73" s="19">
        <v>7</v>
      </c>
      <c r="D73" s="21">
        <v>4</v>
      </c>
      <c r="E73" s="1">
        <f>SUM(Table716[[#This Row],[Listed]:[Tagged]])</f>
        <v>11</v>
      </c>
      <c r="H73" s="173"/>
    </row>
    <row r="74" spans="2:8" x14ac:dyDescent="0.2">
      <c r="B74" s="171" t="s">
        <v>733</v>
      </c>
      <c r="C74" s="19">
        <v>5</v>
      </c>
      <c r="D74" s="21">
        <v>5</v>
      </c>
      <c r="E74" s="1">
        <f>SUM(Table716[[#This Row],[Listed]:[Tagged]])</f>
        <v>10</v>
      </c>
      <c r="H74" s="174"/>
    </row>
    <row r="75" spans="2:8" x14ac:dyDescent="0.2">
      <c r="B75" s="171" t="s">
        <v>1601</v>
      </c>
      <c r="C75" s="18">
        <v>5</v>
      </c>
      <c r="D75" s="21">
        <v>5</v>
      </c>
      <c r="E75" s="172">
        <f>SUM(Table716[[#This Row],[Listed]:[Tagged]])</f>
        <v>10</v>
      </c>
      <c r="H75" s="174"/>
    </row>
    <row r="76" spans="2:8" x14ac:dyDescent="0.2">
      <c r="B76" s="171" t="s">
        <v>809</v>
      </c>
      <c r="C76" s="19">
        <v>1</v>
      </c>
      <c r="D76" s="21">
        <v>8</v>
      </c>
      <c r="E76" s="1">
        <f>SUM(Table716[[#This Row],[Listed]:[Tagged]])</f>
        <v>9</v>
      </c>
      <c r="H76" s="174"/>
    </row>
    <row r="77" spans="2:8" x14ac:dyDescent="0.2">
      <c r="B77" s="171" t="s">
        <v>1303</v>
      </c>
      <c r="C77" s="18">
        <v>6</v>
      </c>
      <c r="D77" s="21">
        <v>3</v>
      </c>
      <c r="E77" s="172">
        <f>SUM(Table716[[#This Row],[Listed]:[Tagged]])</f>
        <v>9</v>
      </c>
    </row>
    <row r="78" spans="2:8" x14ac:dyDescent="0.2">
      <c r="B78" s="171" t="s">
        <v>1612</v>
      </c>
      <c r="C78" s="19">
        <v>5</v>
      </c>
      <c r="D78" s="21">
        <v>3</v>
      </c>
      <c r="E78" s="1">
        <f>SUM(Table716[[#This Row],[Listed]:[Tagged]])</f>
        <v>8</v>
      </c>
    </row>
    <row r="79" spans="2:8" x14ac:dyDescent="0.2">
      <c r="B79" s="171" t="s">
        <v>67</v>
      </c>
      <c r="C79" s="19">
        <v>6</v>
      </c>
      <c r="D79" s="21">
        <v>2</v>
      </c>
      <c r="E79" s="1">
        <f>SUM(Table716[[#This Row],[Listed]:[Tagged]])</f>
        <v>8</v>
      </c>
    </row>
    <row r="80" spans="2:8" x14ac:dyDescent="0.2">
      <c r="B80" s="171" t="s">
        <v>62</v>
      </c>
      <c r="C80" s="18">
        <v>1</v>
      </c>
      <c r="D80" s="21">
        <v>6</v>
      </c>
      <c r="E80" s="172">
        <f>SUM(Table716[[#This Row],[Listed]:[Tagged]])</f>
        <v>7</v>
      </c>
    </row>
    <row r="81" spans="2:5" x14ac:dyDescent="0.2">
      <c r="B81" s="171" t="s">
        <v>2700</v>
      </c>
      <c r="C81" s="19">
        <v>4</v>
      </c>
      <c r="D81" s="21">
        <v>3</v>
      </c>
      <c r="E81" s="1">
        <f>SUM(Table716[[#This Row],[Listed]:[Tagged]])</f>
        <v>7</v>
      </c>
    </row>
    <row r="82" spans="2:5" x14ac:dyDescent="0.2">
      <c r="B82" s="171" t="s">
        <v>1620</v>
      </c>
      <c r="C82" s="19">
        <v>4</v>
      </c>
      <c r="D82" s="21">
        <v>3</v>
      </c>
      <c r="E82" s="1">
        <f>SUM(Table716[[#This Row],[Listed]:[Tagged]])</f>
        <v>7</v>
      </c>
    </row>
    <row r="83" spans="2:5" x14ac:dyDescent="0.2">
      <c r="B83" s="171" t="s">
        <v>26</v>
      </c>
      <c r="C83" s="19">
        <v>5</v>
      </c>
      <c r="D83" s="21">
        <v>2</v>
      </c>
      <c r="E83" s="1">
        <f>SUM(Table716[[#This Row],[Listed]:[Tagged]])</f>
        <v>7</v>
      </c>
    </row>
    <row r="84" spans="2:5" x14ac:dyDescent="0.2">
      <c r="B84" s="171" t="s">
        <v>2260</v>
      </c>
      <c r="C84" s="19">
        <v>5</v>
      </c>
      <c r="D84" s="21">
        <v>2</v>
      </c>
      <c r="E84" s="1">
        <f>SUM(Table716[[#This Row],[Listed]:[Tagged]])</f>
        <v>7</v>
      </c>
    </row>
    <row r="85" spans="2:5" x14ac:dyDescent="0.2">
      <c r="B85" s="171" t="s">
        <v>813</v>
      </c>
      <c r="C85" s="19">
        <v>5</v>
      </c>
      <c r="D85" s="21">
        <v>2</v>
      </c>
      <c r="E85" s="1">
        <f>SUM(Table716[[#This Row],[Listed]:[Tagged]])</f>
        <v>7</v>
      </c>
    </row>
    <row r="86" spans="2:5" x14ac:dyDescent="0.2">
      <c r="B86" s="171" t="s">
        <v>2975</v>
      </c>
      <c r="C86" s="18">
        <v>0</v>
      </c>
      <c r="D86" s="21">
        <v>6</v>
      </c>
      <c r="E86" s="172">
        <f>SUM(Table716[[#This Row],[Listed]:[Tagged]])</f>
        <v>6</v>
      </c>
    </row>
    <row r="87" spans="2:5" x14ac:dyDescent="0.2">
      <c r="B87" s="171" t="s">
        <v>982</v>
      </c>
      <c r="C87" s="19">
        <v>1</v>
      </c>
      <c r="D87" s="21">
        <v>5</v>
      </c>
      <c r="E87" s="1">
        <f>SUM(Table716[[#This Row],[Listed]:[Tagged]])</f>
        <v>6</v>
      </c>
    </row>
    <row r="88" spans="2:5" x14ac:dyDescent="0.2">
      <c r="B88" s="171" t="s">
        <v>208</v>
      </c>
      <c r="C88" s="18">
        <v>1</v>
      </c>
      <c r="D88" s="21">
        <v>5</v>
      </c>
      <c r="E88" s="172">
        <f>SUM(Table716[[#This Row],[Listed]:[Tagged]])</f>
        <v>6</v>
      </c>
    </row>
    <row r="89" spans="2:5" x14ac:dyDescent="0.2">
      <c r="B89" s="171" t="s">
        <v>701</v>
      </c>
      <c r="C89" s="19">
        <v>3</v>
      </c>
      <c r="D89" s="21">
        <v>3</v>
      </c>
      <c r="E89" s="1">
        <f>SUM(Table716[[#This Row],[Listed]:[Tagged]])</f>
        <v>6</v>
      </c>
    </row>
    <row r="90" spans="2:5" x14ac:dyDescent="0.2">
      <c r="B90" s="171" t="s">
        <v>2242</v>
      </c>
      <c r="C90" s="19">
        <v>6</v>
      </c>
      <c r="D90" s="21">
        <v>0</v>
      </c>
      <c r="E90" s="1">
        <f>SUM(Table716[[#This Row],[Listed]:[Tagged]])</f>
        <v>6</v>
      </c>
    </row>
    <row r="91" spans="2:5" x14ac:dyDescent="0.2">
      <c r="B91" s="171" t="s">
        <v>821</v>
      </c>
      <c r="C91" s="18">
        <v>0</v>
      </c>
      <c r="D91" s="21">
        <v>5</v>
      </c>
      <c r="E91" s="172">
        <f>SUM(Table716[[#This Row],[Listed]:[Tagged]])</f>
        <v>5</v>
      </c>
    </row>
    <row r="92" spans="2:5" x14ac:dyDescent="0.2">
      <c r="B92" s="171" t="s">
        <v>2116</v>
      </c>
      <c r="C92" s="18">
        <v>0</v>
      </c>
      <c r="D92" s="21">
        <v>5</v>
      </c>
      <c r="E92" s="172">
        <f>SUM(Table716[[#This Row],[Listed]:[Tagged]])</f>
        <v>5</v>
      </c>
    </row>
    <row r="93" spans="2:5" x14ac:dyDescent="0.2">
      <c r="B93" s="171" t="s">
        <v>551</v>
      </c>
      <c r="C93" s="18">
        <v>0</v>
      </c>
      <c r="D93" s="21">
        <v>5</v>
      </c>
      <c r="E93" s="172">
        <f>SUM(Table716[[#This Row],[Listed]:[Tagged]])</f>
        <v>5</v>
      </c>
    </row>
    <row r="94" spans="2:5" x14ac:dyDescent="0.2">
      <c r="B94" s="171" t="s">
        <v>1302</v>
      </c>
      <c r="C94" s="19">
        <v>1</v>
      </c>
      <c r="D94" s="21">
        <v>4</v>
      </c>
      <c r="E94" s="1">
        <f>SUM(Table716[[#This Row],[Listed]:[Tagged]])</f>
        <v>5</v>
      </c>
    </row>
    <row r="95" spans="2:5" x14ac:dyDescent="0.2">
      <c r="B95" s="171" t="s">
        <v>45</v>
      </c>
      <c r="C95" s="18">
        <v>1</v>
      </c>
      <c r="D95" s="21">
        <v>4</v>
      </c>
      <c r="E95" s="172">
        <f>SUM(Table716[[#This Row],[Listed]:[Tagged]])</f>
        <v>5</v>
      </c>
    </row>
    <row r="96" spans="2:5" x14ac:dyDescent="0.2">
      <c r="B96" s="171" t="s">
        <v>3084</v>
      </c>
      <c r="C96" s="19">
        <v>2</v>
      </c>
      <c r="D96" s="21">
        <v>3</v>
      </c>
      <c r="E96" s="1">
        <f>SUM(Table716[[#This Row],[Listed]:[Tagged]])</f>
        <v>5</v>
      </c>
    </row>
    <row r="97" spans="2:5" x14ac:dyDescent="0.2">
      <c r="B97" s="171" t="s">
        <v>803</v>
      </c>
      <c r="C97" s="19">
        <v>3</v>
      </c>
      <c r="D97" s="21">
        <v>2</v>
      </c>
      <c r="E97" s="1">
        <f>SUM(Table716[[#This Row],[Listed]:[Tagged]])</f>
        <v>5</v>
      </c>
    </row>
    <row r="98" spans="2:5" x14ac:dyDescent="0.2">
      <c r="B98" s="171" t="s">
        <v>815</v>
      </c>
      <c r="C98" s="19">
        <v>3</v>
      </c>
      <c r="D98" s="21">
        <v>2</v>
      </c>
      <c r="E98" s="1">
        <f>SUM(Table716[[#This Row],[Listed]:[Tagged]])</f>
        <v>5</v>
      </c>
    </row>
    <row r="99" spans="2:5" x14ac:dyDescent="0.2">
      <c r="B99" s="171" t="s">
        <v>2109</v>
      </c>
      <c r="C99" s="19">
        <v>5</v>
      </c>
      <c r="D99" s="21">
        <v>0</v>
      </c>
      <c r="E99" s="1">
        <f>SUM(Table716[[#This Row],[Listed]:[Tagged]])</f>
        <v>5</v>
      </c>
    </row>
    <row r="100" spans="2:5" x14ac:dyDescent="0.2">
      <c r="B100" s="171" t="s">
        <v>206</v>
      </c>
      <c r="C100" s="18">
        <v>0</v>
      </c>
      <c r="D100" s="21">
        <v>4</v>
      </c>
      <c r="E100" s="172">
        <f>SUM(Table716[[#This Row],[Listed]:[Tagged]])</f>
        <v>4</v>
      </c>
    </row>
    <row r="101" spans="2:5" x14ac:dyDescent="0.2">
      <c r="B101" s="171" t="s">
        <v>2272</v>
      </c>
      <c r="C101" s="18">
        <v>0</v>
      </c>
      <c r="D101" s="21">
        <v>4</v>
      </c>
      <c r="E101" s="172">
        <f>SUM(Table716[[#This Row],[Listed]:[Tagged]])</f>
        <v>4</v>
      </c>
    </row>
    <row r="102" spans="2:5" x14ac:dyDescent="0.2">
      <c r="B102" s="171" t="s">
        <v>3086</v>
      </c>
      <c r="C102" s="19">
        <v>1</v>
      </c>
      <c r="D102" s="21">
        <v>3</v>
      </c>
      <c r="E102" s="1">
        <f>SUM(Table716[[#This Row],[Listed]:[Tagged]])</f>
        <v>4</v>
      </c>
    </row>
    <row r="103" spans="2:5" x14ac:dyDescent="0.2">
      <c r="B103" s="171" t="s">
        <v>1810</v>
      </c>
      <c r="C103" s="19">
        <v>1</v>
      </c>
      <c r="D103" s="21">
        <v>3</v>
      </c>
      <c r="E103" s="1">
        <f>SUM(Table716[[#This Row],[Listed]:[Tagged]])</f>
        <v>4</v>
      </c>
    </row>
    <row r="104" spans="2:5" x14ac:dyDescent="0.2">
      <c r="B104" s="171" t="s">
        <v>618</v>
      </c>
      <c r="C104" s="19">
        <v>1</v>
      </c>
      <c r="D104" s="21">
        <v>3</v>
      </c>
      <c r="E104" s="1">
        <f>SUM(Table716[[#This Row],[Listed]:[Tagged]])</f>
        <v>4</v>
      </c>
    </row>
    <row r="105" spans="2:5" x14ac:dyDescent="0.2">
      <c r="B105" s="171" t="s">
        <v>1059</v>
      </c>
      <c r="C105" s="19">
        <v>3</v>
      </c>
      <c r="D105" s="21">
        <v>1</v>
      </c>
      <c r="E105" s="1">
        <f>SUM(Table716[[#This Row],[Listed]:[Tagged]])</f>
        <v>4</v>
      </c>
    </row>
    <row r="106" spans="2:5" x14ac:dyDescent="0.2">
      <c r="B106" s="171" t="s">
        <v>2532</v>
      </c>
      <c r="C106" s="18">
        <v>3</v>
      </c>
      <c r="D106" s="21">
        <v>1</v>
      </c>
      <c r="E106" s="172">
        <f>SUM(Table716[[#This Row],[Listed]:[Tagged]])</f>
        <v>4</v>
      </c>
    </row>
    <row r="107" spans="2:5" x14ac:dyDescent="0.2">
      <c r="B107" s="171" t="s">
        <v>2979</v>
      </c>
      <c r="C107" s="19">
        <v>0</v>
      </c>
      <c r="D107" s="21">
        <v>3</v>
      </c>
      <c r="E107" s="1">
        <f>SUM(Table716[[#This Row],[Listed]:[Tagged]])</f>
        <v>3</v>
      </c>
    </row>
    <row r="108" spans="2:5" x14ac:dyDescent="0.2">
      <c r="B108" s="171" t="s">
        <v>28</v>
      </c>
      <c r="C108" s="19">
        <v>0</v>
      </c>
      <c r="D108" s="21">
        <v>3</v>
      </c>
      <c r="E108" s="1">
        <f>SUM(Table716[[#This Row],[Listed]:[Tagged]])</f>
        <v>3</v>
      </c>
    </row>
    <row r="109" spans="2:5" x14ac:dyDescent="0.2">
      <c r="B109" s="171" t="s">
        <v>1523</v>
      </c>
      <c r="C109" s="19">
        <v>1</v>
      </c>
      <c r="D109" s="21">
        <v>2</v>
      </c>
      <c r="E109" s="1">
        <f>SUM(Table716[[#This Row],[Listed]:[Tagged]])</f>
        <v>3</v>
      </c>
    </row>
    <row r="110" spans="2:5" x14ac:dyDescent="0.2">
      <c r="B110" s="171" t="s">
        <v>805</v>
      </c>
      <c r="C110" s="19">
        <v>1</v>
      </c>
      <c r="D110" s="21">
        <v>2</v>
      </c>
      <c r="E110" s="1">
        <f>SUM(Table716[[#This Row],[Listed]:[Tagged]])</f>
        <v>3</v>
      </c>
    </row>
    <row r="111" spans="2:5" x14ac:dyDescent="0.2">
      <c r="B111" s="171" t="s">
        <v>1616</v>
      </c>
      <c r="C111" s="19">
        <v>2</v>
      </c>
      <c r="D111" s="21">
        <v>1</v>
      </c>
      <c r="E111" s="1">
        <f>SUM(Table716[[#This Row],[Listed]:[Tagged]])</f>
        <v>3</v>
      </c>
    </row>
    <row r="112" spans="2:5" x14ac:dyDescent="0.2">
      <c r="B112" s="171" t="s">
        <v>817</v>
      </c>
      <c r="C112" s="19">
        <v>2</v>
      </c>
      <c r="D112" s="21">
        <v>1</v>
      </c>
      <c r="E112" s="1">
        <f>SUM(Table716[[#This Row],[Listed]:[Tagged]])</f>
        <v>3</v>
      </c>
    </row>
    <row r="113" spans="2:5" x14ac:dyDescent="0.2">
      <c r="B113" s="171" t="s">
        <v>595</v>
      </c>
      <c r="C113" s="19">
        <v>3</v>
      </c>
      <c r="D113" s="21">
        <v>0</v>
      </c>
      <c r="E113" s="1">
        <f>SUM(Table716[[#This Row],[Listed]:[Tagged]])</f>
        <v>3</v>
      </c>
    </row>
    <row r="114" spans="2:5" x14ac:dyDescent="0.2">
      <c r="B114" s="171" t="s">
        <v>807</v>
      </c>
      <c r="C114" s="19">
        <v>3</v>
      </c>
      <c r="D114" s="21">
        <v>0</v>
      </c>
      <c r="E114" s="1">
        <f>SUM(Table716[[#This Row],[Listed]:[Tagged]])</f>
        <v>3</v>
      </c>
    </row>
    <row r="115" spans="2:5" x14ac:dyDescent="0.2">
      <c r="B115" s="171" t="s">
        <v>2262</v>
      </c>
      <c r="C115" s="19">
        <v>3</v>
      </c>
      <c r="D115" s="21">
        <v>0</v>
      </c>
      <c r="E115" s="1">
        <f>SUM(Table716[[#This Row],[Listed]:[Tagged]])</f>
        <v>3</v>
      </c>
    </row>
    <row r="116" spans="2:5" x14ac:dyDescent="0.2">
      <c r="B116" s="171" t="s">
        <v>2245</v>
      </c>
      <c r="C116" s="19">
        <v>0</v>
      </c>
      <c r="D116" s="21">
        <v>2</v>
      </c>
      <c r="E116" s="1">
        <f>SUM(Table716[[#This Row],[Listed]:[Tagged]])</f>
        <v>2</v>
      </c>
    </row>
    <row r="117" spans="2:5" x14ac:dyDescent="0.2">
      <c r="B117" s="171" t="s">
        <v>214</v>
      </c>
      <c r="C117" s="18">
        <v>0</v>
      </c>
      <c r="D117" s="21">
        <v>2</v>
      </c>
      <c r="E117" s="172">
        <f>SUM(Table716[[#This Row],[Listed]:[Tagged]])</f>
        <v>2</v>
      </c>
    </row>
    <row r="118" spans="2:5" x14ac:dyDescent="0.2">
      <c r="B118" s="171" t="s">
        <v>1701</v>
      </c>
      <c r="C118" s="19">
        <v>2</v>
      </c>
      <c r="D118" s="21">
        <v>0</v>
      </c>
      <c r="E118" s="1">
        <f>SUM(Table716[[#This Row],[Listed]:[Tagged]])</f>
        <v>2</v>
      </c>
    </row>
    <row r="119" spans="2:5" x14ac:dyDescent="0.2">
      <c r="B119" s="171" t="s">
        <v>2240</v>
      </c>
      <c r="C119" s="19">
        <v>2</v>
      </c>
      <c r="D119" s="21">
        <v>0</v>
      </c>
      <c r="E119" s="1">
        <f>SUM(Table716[[#This Row],[Listed]:[Tagged]])</f>
        <v>2</v>
      </c>
    </row>
    <row r="120" spans="2:5" x14ac:dyDescent="0.2">
      <c r="B120" s="171" t="s">
        <v>1090</v>
      </c>
      <c r="C120" s="18">
        <v>2</v>
      </c>
      <c r="D120" s="21">
        <v>0</v>
      </c>
      <c r="E120" s="172">
        <f>SUM(Table716[[#This Row],[Listed]:[Tagged]])</f>
        <v>2</v>
      </c>
    </row>
  </sheetData>
  <conditionalFormatting sqref="Z24:AH24 AJ24:AM24 G28:O28 AO24:AX24 Y25:AX50 Q28:X28 H21:X21 G22:X27 G7:X20 G29:X50 G51:AX57 AY7:BE57 Y7:AX23">
    <cfRule type="cellIs" dxfId="220" priority="15" operator="equal">
      <formula>"x"</formula>
    </cfRule>
  </conditionalFormatting>
  <conditionalFormatting sqref="Z24:AH24 AJ24:AM24 G28:O28 AO24:AX24 Y25:AX50 Q28:X28 H21:X21 G22:X27 G7:X20 G29:X50 G51:BE58 BF7:BF57 AY7:BE50 Y7:AX23 BG2:BG58">
    <cfRule type="cellIs" dxfId="219" priority="13" operator="equal">
      <formula>"Y"</formula>
    </cfRule>
    <cfRule type="cellIs" dxfId="218" priority="14" operator="equal">
      <formula>"x"</formula>
    </cfRule>
  </conditionalFormatting>
  <conditionalFormatting sqref="BF58">
    <cfRule type="cellIs" dxfId="217" priority="5" operator="equal">
      <formula>"Y"</formula>
    </cfRule>
    <cfRule type="cellIs" dxfId="216" priority="6" operator="equal">
      <formula>"x"</formula>
    </cfRule>
  </conditionalFormatting>
  <conditionalFormatting sqref="B2:BF58">
    <cfRule type="containsText" dxfId="215" priority="3" operator="containsText" text="Y">
      <formula>NOT(ISERROR(SEARCH("Y",B2)))</formula>
    </cfRule>
    <cfRule type="containsText" dxfId="214" priority="4" operator="containsText" text="X">
      <formula>NOT(ISERROR(SEARCH("X",B2)))</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94B02-A019-6B48-BBBA-181154C82BD7}">
  <dimension ref="A1:AD677"/>
  <sheetViews>
    <sheetView zoomScaleNormal="100" workbookViewId="0">
      <selection activeCell="A2" sqref="A2"/>
    </sheetView>
  </sheetViews>
  <sheetFormatPr baseColWidth="10" defaultRowHeight="16" x14ac:dyDescent="0.2"/>
  <cols>
    <col min="1" max="1" width="56" style="198" bestFit="1" customWidth="1"/>
    <col min="2" max="2" width="10.83203125" style="198"/>
    <col min="3" max="3" width="56" style="198" bestFit="1" customWidth="1"/>
    <col min="4" max="4" width="10.83203125" style="198"/>
    <col min="5" max="5" width="39" style="198" bestFit="1" customWidth="1"/>
    <col min="6" max="6" width="13.83203125" style="198" bestFit="1" customWidth="1"/>
    <col min="7" max="7" width="10.83203125" style="198"/>
    <col min="8" max="8" width="39" style="198" bestFit="1" customWidth="1"/>
    <col min="9" max="9" width="13.83203125" style="198" bestFit="1" customWidth="1"/>
    <col min="10" max="11" width="10.83203125" style="198"/>
    <col min="12" max="12" width="51" style="198" bestFit="1" customWidth="1"/>
    <col min="13" max="13" width="47" style="198" bestFit="1" customWidth="1"/>
    <col min="14" max="14" width="42.33203125" style="198" bestFit="1" customWidth="1"/>
    <col min="15" max="15" width="45.33203125" style="198" bestFit="1" customWidth="1"/>
    <col min="16" max="16" width="41.1640625" style="198" bestFit="1" customWidth="1"/>
    <col min="17" max="17" width="39.5" style="198" bestFit="1" customWidth="1"/>
    <col min="18" max="18" width="43.6640625" style="198" bestFit="1" customWidth="1"/>
    <col min="19" max="19" width="39.1640625" style="198" bestFit="1" customWidth="1"/>
    <col min="20" max="20" width="33.6640625" style="198" bestFit="1" customWidth="1"/>
    <col min="21" max="21" width="36.33203125" style="198" bestFit="1" customWidth="1"/>
    <col min="22" max="22" width="32.1640625" style="198" bestFit="1" customWidth="1"/>
    <col min="23" max="23" width="56.5" style="198" bestFit="1" customWidth="1"/>
    <col min="24" max="24" width="31.33203125" style="198" bestFit="1" customWidth="1"/>
    <col min="25" max="25" width="29.1640625" style="198" bestFit="1" customWidth="1"/>
    <col min="26" max="26" width="21.83203125" style="198" bestFit="1" customWidth="1"/>
    <col min="27" max="27" width="17.83203125" style="198" bestFit="1" customWidth="1"/>
    <col min="28" max="28" width="25.1640625" style="198" bestFit="1" customWidth="1"/>
    <col min="29" max="29" width="21.1640625" style="198" bestFit="1" customWidth="1"/>
    <col min="30" max="30" width="21" style="198" bestFit="1" customWidth="1"/>
    <col min="31" max="16384" width="10.83203125" style="198"/>
  </cols>
  <sheetData>
    <row r="1" spans="1:30" x14ac:dyDescent="0.2">
      <c r="A1" s="206" t="s">
        <v>4253</v>
      </c>
      <c r="C1" s="207" t="s">
        <v>4571</v>
      </c>
      <c r="E1" s="206" t="s">
        <v>4254</v>
      </c>
      <c r="F1" s="208"/>
      <c r="H1" s="207" t="s">
        <v>4255</v>
      </c>
      <c r="L1" s="209" t="s">
        <v>4550</v>
      </c>
    </row>
    <row r="2" spans="1:30" x14ac:dyDescent="0.2">
      <c r="A2" s="206" t="s">
        <v>4256</v>
      </c>
      <c r="C2" s="206" t="s">
        <v>4256</v>
      </c>
      <c r="D2" s="206"/>
      <c r="E2" s="206" t="s">
        <v>4256</v>
      </c>
      <c r="F2" s="210" t="s">
        <v>4257</v>
      </c>
      <c r="H2" s="206" t="s">
        <v>4256</v>
      </c>
      <c r="I2" s="210" t="s">
        <v>4257</v>
      </c>
      <c r="L2" s="211" t="s">
        <v>3361</v>
      </c>
      <c r="M2" s="211" t="s">
        <v>4551</v>
      </c>
      <c r="N2" s="211" t="s">
        <v>4552</v>
      </c>
      <c r="O2" s="211" t="s">
        <v>4553</v>
      </c>
      <c r="P2" s="211" t="s">
        <v>4554</v>
      </c>
      <c r="Q2" s="211" t="s">
        <v>4555</v>
      </c>
      <c r="R2" s="211" t="s">
        <v>4556</v>
      </c>
      <c r="S2" s="211" t="s">
        <v>4557</v>
      </c>
      <c r="T2" s="211" t="s">
        <v>4558</v>
      </c>
      <c r="U2" s="211" t="s">
        <v>4559</v>
      </c>
      <c r="V2" s="211" t="s">
        <v>4560</v>
      </c>
      <c r="W2" s="211" t="s">
        <v>4561</v>
      </c>
      <c r="X2" s="211" t="s">
        <v>4562</v>
      </c>
      <c r="Y2" s="211" t="s">
        <v>4563</v>
      </c>
      <c r="Z2" s="211" t="s">
        <v>4564</v>
      </c>
      <c r="AA2" s="211" t="s">
        <v>4565</v>
      </c>
      <c r="AB2" s="211" t="s">
        <v>4566</v>
      </c>
      <c r="AC2" s="211" t="s">
        <v>4567</v>
      </c>
      <c r="AD2" s="211" t="s">
        <v>4568</v>
      </c>
    </row>
    <row r="3" spans="1:30" x14ac:dyDescent="0.2">
      <c r="A3" s="118" t="s">
        <v>4204</v>
      </c>
      <c r="C3" s="118" t="s">
        <v>4204</v>
      </c>
      <c r="D3" s="118"/>
      <c r="E3" s="118" t="s">
        <v>3834</v>
      </c>
      <c r="F3" s="208">
        <v>24</v>
      </c>
      <c r="H3" s="118" t="s">
        <v>3834</v>
      </c>
      <c r="I3" s="208">
        <v>24</v>
      </c>
      <c r="L3" s="212" t="s">
        <v>2238</v>
      </c>
      <c r="M3" s="212" t="s">
        <v>49</v>
      </c>
      <c r="N3" s="213"/>
      <c r="O3" s="213"/>
      <c r="P3" s="213"/>
      <c r="Q3" s="213"/>
      <c r="R3" s="213"/>
      <c r="S3" s="213"/>
      <c r="T3" s="213"/>
      <c r="U3" s="213"/>
      <c r="V3" s="213"/>
      <c r="W3" s="213"/>
      <c r="X3" s="213"/>
      <c r="Y3" s="213"/>
      <c r="Z3" s="213"/>
      <c r="AA3" s="213"/>
      <c r="AB3" s="213"/>
      <c r="AC3" s="213"/>
      <c r="AD3" s="213"/>
    </row>
    <row r="4" spans="1:30" x14ac:dyDescent="0.2">
      <c r="A4" s="118" t="s">
        <v>4258</v>
      </c>
      <c r="C4" s="118" t="s">
        <v>4259</v>
      </c>
      <c r="D4" s="118"/>
      <c r="E4" s="118" t="s">
        <v>2054</v>
      </c>
      <c r="F4" s="208">
        <v>15</v>
      </c>
      <c r="H4" s="118" t="s">
        <v>2054</v>
      </c>
      <c r="I4" s="208">
        <v>15</v>
      </c>
      <c r="L4" s="118" t="s">
        <v>1616</v>
      </c>
      <c r="M4" s="118" t="s">
        <v>3322</v>
      </c>
      <c r="N4" s="214" t="s">
        <v>3818</v>
      </c>
      <c r="O4" s="214"/>
      <c r="P4" s="214"/>
      <c r="Q4" s="214"/>
      <c r="R4" s="214"/>
      <c r="S4" s="214"/>
      <c r="T4" s="214"/>
      <c r="U4" s="214"/>
      <c r="V4" s="214"/>
      <c r="W4" s="214"/>
      <c r="X4" s="214"/>
      <c r="Y4" s="214"/>
      <c r="Z4" s="214"/>
      <c r="AA4" s="214"/>
      <c r="AB4" s="214"/>
      <c r="AC4" s="214"/>
      <c r="AD4" s="214"/>
    </row>
    <row r="5" spans="1:30" x14ac:dyDescent="0.2">
      <c r="A5" s="118" t="s">
        <v>4204</v>
      </c>
      <c r="C5" s="118" t="s">
        <v>4261</v>
      </c>
      <c r="D5" s="118"/>
      <c r="E5" s="118" t="s">
        <v>674</v>
      </c>
      <c r="F5" s="208">
        <v>12</v>
      </c>
      <c r="H5" s="118" t="s">
        <v>3258</v>
      </c>
      <c r="I5" s="208">
        <v>12</v>
      </c>
      <c r="L5" s="212" t="s">
        <v>3086</v>
      </c>
      <c r="M5" s="212" t="s">
        <v>2709</v>
      </c>
      <c r="N5" s="213" t="s">
        <v>3819</v>
      </c>
      <c r="O5" s="213" t="s">
        <v>3820</v>
      </c>
      <c r="P5" s="213" t="s">
        <v>3821</v>
      </c>
      <c r="Q5" s="213" t="s">
        <v>3822</v>
      </c>
      <c r="R5" s="213" t="s">
        <v>3823</v>
      </c>
      <c r="S5" s="213" t="s">
        <v>3824</v>
      </c>
      <c r="T5" s="213" t="s">
        <v>3825</v>
      </c>
      <c r="U5" s="213" t="s">
        <v>3826</v>
      </c>
      <c r="V5" s="213" t="s">
        <v>3823</v>
      </c>
      <c r="W5" s="213" t="s">
        <v>3827</v>
      </c>
      <c r="X5" s="213" t="s">
        <v>3828</v>
      </c>
      <c r="Y5" s="213" t="s">
        <v>3829</v>
      </c>
      <c r="Z5" s="213"/>
      <c r="AA5" s="213"/>
      <c r="AB5" s="213"/>
      <c r="AC5" s="213"/>
      <c r="AD5" s="213"/>
    </row>
    <row r="6" spans="1:30" x14ac:dyDescent="0.2">
      <c r="A6" s="118" t="s">
        <v>4259</v>
      </c>
      <c r="C6" s="118" t="s">
        <v>4175</v>
      </c>
      <c r="D6" s="118"/>
      <c r="E6" s="118" t="s">
        <v>4260</v>
      </c>
      <c r="F6" s="208">
        <v>11</v>
      </c>
      <c r="H6" s="118" t="s">
        <v>3297</v>
      </c>
      <c r="I6" s="208">
        <v>11</v>
      </c>
      <c r="L6" s="118" t="s">
        <v>1701</v>
      </c>
      <c r="M6" s="118" t="s">
        <v>3757</v>
      </c>
      <c r="N6" s="214"/>
      <c r="O6" s="214"/>
      <c r="P6" s="214"/>
      <c r="Q6" s="214"/>
      <c r="R6" s="214"/>
      <c r="S6" s="214"/>
      <c r="T6" s="214"/>
      <c r="U6" s="214"/>
      <c r="V6" s="214"/>
      <c r="W6" s="214"/>
      <c r="X6" s="214"/>
      <c r="Y6" s="214"/>
      <c r="Z6" s="214"/>
      <c r="AA6" s="214"/>
      <c r="AB6" s="214"/>
      <c r="AC6" s="214"/>
      <c r="AD6" s="214"/>
    </row>
    <row r="7" spans="1:30" x14ac:dyDescent="0.2">
      <c r="A7" s="118" t="s">
        <v>4261</v>
      </c>
      <c r="C7" s="118" t="s">
        <v>4212</v>
      </c>
      <c r="D7" s="118"/>
      <c r="E7" s="118" t="s">
        <v>3258</v>
      </c>
      <c r="F7" s="208">
        <v>12</v>
      </c>
      <c r="H7" s="118" t="s">
        <v>4262</v>
      </c>
      <c r="I7" s="208">
        <v>11</v>
      </c>
      <c r="L7" s="212" t="s">
        <v>3084</v>
      </c>
      <c r="M7" s="212" t="s">
        <v>3830</v>
      </c>
      <c r="N7" s="213" t="s">
        <v>3831</v>
      </c>
      <c r="O7" s="213" t="s">
        <v>3819</v>
      </c>
      <c r="P7" s="213" t="s">
        <v>3832</v>
      </c>
      <c r="Q7" s="213" t="s">
        <v>3833</v>
      </c>
      <c r="R7" s="213"/>
      <c r="S7" s="213"/>
      <c r="T7" s="213"/>
      <c r="U7" s="213"/>
      <c r="V7" s="213"/>
      <c r="W7" s="213"/>
      <c r="X7" s="213"/>
      <c r="Y7" s="213"/>
      <c r="Z7" s="213"/>
      <c r="AA7" s="213"/>
      <c r="AB7" s="213"/>
      <c r="AC7" s="213"/>
      <c r="AD7" s="213"/>
    </row>
    <row r="8" spans="1:30" x14ac:dyDescent="0.2">
      <c r="A8" s="118" t="s">
        <v>4175</v>
      </c>
      <c r="C8" s="118" t="s">
        <v>3977</v>
      </c>
      <c r="D8" s="118"/>
      <c r="E8" s="118" t="s">
        <v>3297</v>
      </c>
      <c r="F8" s="208">
        <v>11</v>
      </c>
      <c r="H8" s="118" t="s">
        <v>3860</v>
      </c>
      <c r="I8" s="208">
        <v>10</v>
      </c>
      <c r="L8" s="118" t="s">
        <v>2240</v>
      </c>
      <c r="M8" s="118" t="s">
        <v>3834</v>
      </c>
      <c r="N8" s="214" t="s">
        <v>3835</v>
      </c>
      <c r="O8" s="214" t="s">
        <v>3836</v>
      </c>
      <c r="P8" s="214" t="s">
        <v>3837</v>
      </c>
      <c r="Q8" s="214" t="s">
        <v>3838</v>
      </c>
      <c r="R8" s="214" t="s">
        <v>3839</v>
      </c>
      <c r="S8" s="214" t="s">
        <v>3835</v>
      </c>
      <c r="T8" s="214" t="s">
        <v>3840</v>
      </c>
      <c r="U8" s="214" t="s">
        <v>3836</v>
      </c>
      <c r="V8" s="214" t="s">
        <v>3841</v>
      </c>
      <c r="W8" s="214" t="s">
        <v>3829</v>
      </c>
      <c r="X8" s="214"/>
      <c r="Y8" s="214"/>
      <c r="Z8" s="214"/>
      <c r="AA8" s="214"/>
      <c r="AB8" s="214"/>
      <c r="AC8" s="214"/>
      <c r="AD8" s="214"/>
    </row>
    <row r="9" spans="1:30" x14ac:dyDescent="0.2">
      <c r="A9" s="118" t="s">
        <v>4212</v>
      </c>
      <c r="C9" s="118" t="s">
        <v>4263</v>
      </c>
      <c r="D9" s="118"/>
      <c r="E9" s="118" t="s">
        <v>4262</v>
      </c>
      <c r="F9" s="208">
        <v>11</v>
      </c>
      <c r="H9" s="118" t="s">
        <v>30</v>
      </c>
      <c r="I9" s="208">
        <v>9</v>
      </c>
      <c r="L9" s="212" t="s">
        <v>1092</v>
      </c>
      <c r="M9" s="212" t="s">
        <v>203</v>
      </c>
      <c r="N9" s="213" t="s">
        <v>3842</v>
      </c>
      <c r="O9" s="213" t="s">
        <v>3843</v>
      </c>
      <c r="P9" s="213" t="s">
        <v>3844</v>
      </c>
      <c r="Q9" s="213" t="s">
        <v>3845</v>
      </c>
      <c r="R9" s="213" t="s">
        <v>3846</v>
      </c>
      <c r="S9" s="213" t="s">
        <v>3847</v>
      </c>
      <c r="T9" s="213" t="s">
        <v>3848</v>
      </c>
      <c r="U9" s="213" t="s">
        <v>3849</v>
      </c>
      <c r="V9" s="213" t="s">
        <v>3850</v>
      </c>
      <c r="W9" s="213" t="s">
        <v>3851</v>
      </c>
      <c r="X9" s="213"/>
      <c r="Y9" s="213"/>
      <c r="Z9" s="213"/>
      <c r="AA9" s="213"/>
      <c r="AB9" s="213"/>
      <c r="AC9" s="213"/>
      <c r="AD9" s="213"/>
    </row>
    <row r="10" spans="1:30" x14ac:dyDescent="0.2">
      <c r="A10" s="118" t="s">
        <v>3977</v>
      </c>
      <c r="C10" s="118" t="s">
        <v>4264</v>
      </c>
      <c r="D10" s="118"/>
      <c r="E10" s="118" t="s">
        <v>3860</v>
      </c>
      <c r="F10" s="208">
        <v>10</v>
      </c>
      <c r="H10" s="118" t="s">
        <v>3932</v>
      </c>
      <c r="I10" s="208">
        <v>9</v>
      </c>
      <c r="L10" s="118" t="s">
        <v>157</v>
      </c>
      <c r="M10" s="118" t="s">
        <v>49</v>
      </c>
      <c r="N10" s="214"/>
      <c r="O10" s="214"/>
      <c r="P10" s="214"/>
      <c r="Q10" s="214"/>
      <c r="R10" s="214"/>
      <c r="S10" s="214"/>
      <c r="T10" s="214"/>
      <c r="U10" s="214"/>
      <c r="V10" s="214"/>
      <c r="W10" s="214"/>
      <c r="X10" s="214"/>
      <c r="Y10" s="214"/>
      <c r="Z10" s="214"/>
      <c r="AA10" s="214"/>
      <c r="AB10" s="214"/>
      <c r="AC10" s="214"/>
      <c r="AD10" s="214"/>
    </row>
    <row r="11" spans="1:30" x14ac:dyDescent="0.2">
      <c r="A11" s="118" t="s">
        <v>4263</v>
      </c>
      <c r="C11" s="118" t="s">
        <v>4265</v>
      </c>
      <c r="D11" s="118"/>
      <c r="E11" s="118" t="s">
        <v>30</v>
      </c>
      <c r="F11" s="208">
        <v>9</v>
      </c>
      <c r="H11" s="118" t="s">
        <v>3921</v>
      </c>
      <c r="I11" s="208">
        <v>8</v>
      </c>
      <c r="L11" s="212" t="s">
        <v>2242</v>
      </c>
      <c r="M11" s="212" t="s">
        <v>49</v>
      </c>
      <c r="N11" s="213"/>
      <c r="O11" s="213"/>
      <c r="P11" s="213"/>
      <c r="Q11" s="213"/>
      <c r="R11" s="213"/>
      <c r="S11" s="213"/>
      <c r="T11" s="213"/>
      <c r="U11" s="213"/>
      <c r="V11" s="213"/>
      <c r="W11" s="213"/>
      <c r="X11" s="213"/>
      <c r="Y11" s="213"/>
      <c r="Z11" s="213"/>
      <c r="AA11" s="213"/>
      <c r="AB11" s="213"/>
      <c r="AC11" s="213"/>
      <c r="AD11" s="213"/>
    </row>
    <row r="12" spans="1:30" x14ac:dyDescent="0.2">
      <c r="A12" s="118" t="s">
        <v>4264</v>
      </c>
      <c r="C12" s="118" t="s">
        <v>4267</v>
      </c>
      <c r="D12" s="118"/>
      <c r="E12" s="118" t="s">
        <v>3932</v>
      </c>
      <c r="F12" s="208">
        <v>9</v>
      </c>
      <c r="H12" s="118" t="s">
        <v>2709</v>
      </c>
      <c r="I12" s="208">
        <v>7</v>
      </c>
      <c r="L12" s="118" t="s">
        <v>2745</v>
      </c>
      <c r="M12" s="118" t="s">
        <v>3852</v>
      </c>
      <c r="N12" s="214" t="s">
        <v>3820</v>
      </c>
      <c r="O12" s="214" t="s">
        <v>3832</v>
      </c>
      <c r="P12" s="214" t="s">
        <v>3842</v>
      </c>
      <c r="Q12" s="214" t="s">
        <v>3853</v>
      </c>
      <c r="R12" s="214" t="s">
        <v>3854</v>
      </c>
      <c r="S12" s="214" t="s">
        <v>3821</v>
      </c>
      <c r="T12" s="214" t="s">
        <v>3855</v>
      </c>
      <c r="U12" s="214" t="s">
        <v>3856</v>
      </c>
      <c r="V12" s="214" t="s">
        <v>3857</v>
      </c>
      <c r="W12" s="214" t="s">
        <v>3858</v>
      </c>
      <c r="X12" s="214" t="s">
        <v>3859</v>
      </c>
      <c r="Y12" s="214" t="s">
        <v>3829</v>
      </c>
      <c r="Z12" s="214"/>
      <c r="AA12" s="214"/>
      <c r="AB12" s="214"/>
      <c r="AC12" s="214"/>
      <c r="AD12" s="214"/>
    </row>
    <row r="13" spans="1:30" x14ac:dyDescent="0.2">
      <c r="A13" s="118" t="s">
        <v>4265</v>
      </c>
      <c r="C13" s="118" t="s">
        <v>4269</v>
      </c>
      <c r="D13" s="118"/>
      <c r="E13" s="118" t="s">
        <v>4266</v>
      </c>
      <c r="F13" s="208">
        <v>8</v>
      </c>
      <c r="H13" s="118" t="s">
        <v>3322</v>
      </c>
      <c r="I13" s="208">
        <v>7</v>
      </c>
      <c r="L13" s="212" t="s">
        <v>2244</v>
      </c>
      <c r="M13" s="212" t="s">
        <v>3860</v>
      </c>
      <c r="N13" s="213" t="s">
        <v>3861</v>
      </c>
      <c r="O13" s="213" t="s">
        <v>3826</v>
      </c>
      <c r="P13" s="213" t="s">
        <v>3862</v>
      </c>
      <c r="Q13" s="213" t="s">
        <v>3863</v>
      </c>
      <c r="R13" s="213" t="s">
        <v>3853</v>
      </c>
      <c r="S13" s="213" t="s">
        <v>3864</v>
      </c>
      <c r="T13" s="213" t="s">
        <v>3865</v>
      </c>
      <c r="U13" s="213" t="s">
        <v>3866</v>
      </c>
      <c r="V13" s="213" t="s">
        <v>3867</v>
      </c>
      <c r="W13" s="213" t="s">
        <v>3842</v>
      </c>
      <c r="X13" s="213" t="s">
        <v>3868</v>
      </c>
      <c r="Y13" s="213" t="s">
        <v>3869</v>
      </c>
      <c r="Z13" s="213" t="s">
        <v>3870</v>
      </c>
      <c r="AA13" s="213" t="s">
        <v>3829</v>
      </c>
      <c r="AB13" s="213"/>
      <c r="AC13" s="213"/>
      <c r="AD13" s="213"/>
    </row>
    <row r="14" spans="1:30" x14ac:dyDescent="0.2">
      <c r="A14" s="118" t="s">
        <v>4265</v>
      </c>
      <c r="C14" s="118" t="s">
        <v>4271</v>
      </c>
      <c r="D14" s="118"/>
      <c r="E14" s="118" t="s">
        <v>3921</v>
      </c>
      <c r="F14" s="208">
        <v>8</v>
      </c>
      <c r="H14" s="118" t="s">
        <v>4102</v>
      </c>
      <c r="I14" s="208">
        <v>7</v>
      </c>
      <c r="L14" s="118" t="s">
        <v>1302</v>
      </c>
      <c r="M14" s="118" t="s">
        <v>2054</v>
      </c>
      <c r="N14" s="214" t="s">
        <v>3871</v>
      </c>
      <c r="O14" s="214" t="s">
        <v>3872</v>
      </c>
      <c r="P14" s="214" t="s">
        <v>3873</v>
      </c>
      <c r="Q14" s="214" t="s">
        <v>3849</v>
      </c>
      <c r="R14" s="214" t="s">
        <v>3825</v>
      </c>
      <c r="S14" s="214" t="s">
        <v>3874</v>
      </c>
      <c r="T14" s="214" t="s">
        <v>3844</v>
      </c>
      <c r="U14" s="214" t="s">
        <v>3859</v>
      </c>
      <c r="V14" s="214" t="s">
        <v>3823</v>
      </c>
      <c r="W14" s="214" t="s">
        <v>3875</v>
      </c>
      <c r="X14" s="214" t="s">
        <v>3829</v>
      </c>
      <c r="Y14" s="214"/>
      <c r="Z14" s="214"/>
      <c r="AA14" s="214"/>
      <c r="AB14" s="214"/>
      <c r="AC14" s="214"/>
      <c r="AD14" s="214"/>
    </row>
    <row r="15" spans="1:30" x14ac:dyDescent="0.2">
      <c r="A15" s="118" t="s">
        <v>4267</v>
      </c>
      <c r="C15" s="118" t="s">
        <v>4272</v>
      </c>
      <c r="D15" s="118"/>
      <c r="E15" s="118" t="s">
        <v>2709</v>
      </c>
      <c r="F15" s="208">
        <v>7</v>
      </c>
      <c r="H15" s="118" t="s">
        <v>4268</v>
      </c>
      <c r="I15" s="208">
        <v>7</v>
      </c>
      <c r="L15" s="212" t="s">
        <v>2245</v>
      </c>
      <c r="M15" s="212" t="s">
        <v>49</v>
      </c>
      <c r="N15" s="213"/>
      <c r="O15" s="213"/>
      <c r="P15" s="213"/>
      <c r="Q15" s="213"/>
      <c r="R15" s="213"/>
      <c r="S15" s="213"/>
      <c r="T15" s="213"/>
      <c r="U15" s="213"/>
      <c r="V15" s="213"/>
      <c r="W15" s="213"/>
      <c r="X15" s="213"/>
      <c r="Y15" s="213"/>
      <c r="Z15" s="213"/>
      <c r="AA15" s="213"/>
      <c r="AB15" s="213"/>
      <c r="AC15" s="213"/>
      <c r="AD15" s="213"/>
    </row>
    <row r="16" spans="1:30" x14ac:dyDescent="0.2">
      <c r="A16" s="118" t="s">
        <v>4269</v>
      </c>
      <c r="C16" s="118" t="s">
        <v>4274</v>
      </c>
      <c r="D16" s="118"/>
      <c r="E16" s="118" t="s">
        <v>4270</v>
      </c>
      <c r="F16" s="208">
        <v>7</v>
      </c>
      <c r="H16" s="118" t="s">
        <v>4049</v>
      </c>
      <c r="I16" s="208">
        <v>7</v>
      </c>
      <c r="L16" s="118" t="s">
        <v>2246</v>
      </c>
      <c r="M16" s="118" t="s">
        <v>3876</v>
      </c>
      <c r="N16" s="214" t="s">
        <v>3877</v>
      </c>
      <c r="O16" s="214" t="s">
        <v>3845</v>
      </c>
      <c r="P16" s="214" t="s">
        <v>3844</v>
      </c>
      <c r="Q16" s="214" t="s">
        <v>3878</v>
      </c>
      <c r="R16" s="214" t="s">
        <v>3879</v>
      </c>
      <c r="S16" s="214" t="s">
        <v>3880</v>
      </c>
      <c r="T16" s="214" t="s">
        <v>3881</v>
      </c>
      <c r="U16" s="214" t="s">
        <v>3829</v>
      </c>
      <c r="V16" s="214"/>
      <c r="W16" s="214"/>
      <c r="X16" s="214"/>
      <c r="Y16" s="214"/>
      <c r="Z16" s="214"/>
      <c r="AA16" s="214"/>
      <c r="AB16" s="214"/>
      <c r="AC16" s="214"/>
      <c r="AD16" s="214"/>
    </row>
    <row r="17" spans="1:30" x14ac:dyDescent="0.2">
      <c r="A17" s="118" t="s">
        <v>4271</v>
      </c>
      <c r="C17" s="118" t="s">
        <v>4061</v>
      </c>
      <c r="D17" s="118"/>
      <c r="E17" s="118" t="s">
        <v>3322</v>
      </c>
      <c r="F17" s="208">
        <v>7</v>
      </c>
      <c r="H17" s="118" t="s">
        <v>1743</v>
      </c>
      <c r="I17" s="208">
        <v>6</v>
      </c>
      <c r="L17" s="212" t="s">
        <v>2859</v>
      </c>
      <c r="M17" s="212" t="s">
        <v>3882</v>
      </c>
      <c r="N17" s="213" t="s">
        <v>3842</v>
      </c>
      <c r="O17" s="213" t="s">
        <v>3883</v>
      </c>
      <c r="P17" s="213" t="s">
        <v>3884</v>
      </c>
      <c r="Q17" s="213" t="s">
        <v>3829</v>
      </c>
      <c r="R17" s="213"/>
      <c r="S17" s="213"/>
      <c r="T17" s="213"/>
      <c r="U17" s="213"/>
      <c r="V17" s="213"/>
      <c r="W17" s="213"/>
      <c r="X17" s="213"/>
      <c r="Y17" s="213"/>
      <c r="Z17" s="213"/>
      <c r="AA17" s="213"/>
      <c r="AB17" s="213"/>
      <c r="AC17" s="213"/>
      <c r="AD17" s="213"/>
    </row>
    <row r="18" spans="1:30" x14ac:dyDescent="0.2">
      <c r="A18" s="118" t="s">
        <v>4272</v>
      </c>
      <c r="C18" s="118" t="s">
        <v>4275</v>
      </c>
      <c r="D18" s="118"/>
      <c r="E18" s="118" t="s">
        <v>4102</v>
      </c>
      <c r="F18" s="208">
        <v>7</v>
      </c>
      <c r="H18" s="118" t="s">
        <v>1589</v>
      </c>
      <c r="I18" s="208">
        <v>5</v>
      </c>
      <c r="L18" s="118" t="s">
        <v>595</v>
      </c>
      <c r="M18" s="118" t="s">
        <v>49</v>
      </c>
      <c r="N18" s="214"/>
      <c r="O18" s="214"/>
      <c r="P18" s="214"/>
      <c r="Q18" s="214"/>
      <c r="R18" s="214"/>
      <c r="S18" s="214"/>
      <c r="T18" s="214"/>
      <c r="U18" s="214"/>
      <c r="V18" s="214"/>
      <c r="W18" s="214"/>
      <c r="X18" s="214"/>
      <c r="Y18" s="214"/>
      <c r="Z18" s="214"/>
      <c r="AA18" s="214"/>
      <c r="AB18" s="214"/>
      <c r="AC18" s="214"/>
      <c r="AD18" s="214"/>
    </row>
    <row r="19" spans="1:30" x14ac:dyDescent="0.2">
      <c r="A19" s="118" t="s">
        <v>4272</v>
      </c>
      <c r="C19" s="118" t="s">
        <v>3876</v>
      </c>
      <c r="D19" s="118"/>
      <c r="E19" s="118" t="s">
        <v>4268</v>
      </c>
      <c r="F19" s="208">
        <v>7</v>
      </c>
      <c r="H19" s="118" t="s">
        <v>935</v>
      </c>
      <c r="I19" s="208">
        <v>5</v>
      </c>
      <c r="L19" s="212" t="s">
        <v>730</v>
      </c>
      <c r="M19" s="212" t="s">
        <v>49</v>
      </c>
      <c r="N19" s="213"/>
      <c r="O19" s="213"/>
      <c r="P19" s="213"/>
      <c r="Q19" s="213"/>
      <c r="R19" s="213"/>
      <c r="S19" s="213"/>
      <c r="T19" s="213"/>
      <c r="U19" s="213"/>
      <c r="V19" s="213"/>
      <c r="W19" s="213"/>
      <c r="X19" s="213"/>
      <c r="Y19" s="213"/>
      <c r="Z19" s="213"/>
      <c r="AA19" s="213"/>
      <c r="AB19" s="213"/>
      <c r="AC19" s="213"/>
      <c r="AD19" s="213"/>
    </row>
    <row r="20" spans="1:30" x14ac:dyDescent="0.2">
      <c r="A20" s="118" t="s">
        <v>4272</v>
      </c>
      <c r="C20" s="118" t="s">
        <v>4277</v>
      </c>
      <c r="D20" s="118"/>
      <c r="E20" s="118" t="s">
        <v>4273</v>
      </c>
      <c r="F20" s="208">
        <v>7</v>
      </c>
      <c r="H20" s="118" t="s">
        <v>3895</v>
      </c>
      <c r="I20" s="208">
        <v>5</v>
      </c>
      <c r="L20" s="118" t="s">
        <v>136</v>
      </c>
      <c r="M20" s="118" t="s">
        <v>3885</v>
      </c>
      <c r="N20" s="214" t="s">
        <v>3845</v>
      </c>
      <c r="O20" s="214" t="s">
        <v>3855</v>
      </c>
      <c r="P20" s="214" t="s">
        <v>3844</v>
      </c>
      <c r="Q20" s="214" t="s">
        <v>3846</v>
      </c>
      <c r="R20" s="214" t="s">
        <v>3886</v>
      </c>
      <c r="S20" s="214" t="s">
        <v>3887</v>
      </c>
      <c r="T20" s="214" t="s">
        <v>3888</v>
      </c>
      <c r="U20" s="214" t="s">
        <v>3889</v>
      </c>
      <c r="V20" s="214" t="s">
        <v>3821</v>
      </c>
      <c r="W20" s="214" t="s">
        <v>3859</v>
      </c>
      <c r="X20" s="214" t="s">
        <v>3823</v>
      </c>
      <c r="Y20" s="214" t="s">
        <v>3890</v>
      </c>
      <c r="Z20" s="214" t="s">
        <v>3891</v>
      </c>
      <c r="AA20" s="214" t="s">
        <v>3892</v>
      </c>
      <c r="AB20" s="214" t="s">
        <v>3893</v>
      </c>
      <c r="AC20" s="214" t="s">
        <v>3894</v>
      </c>
      <c r="AD20" s="214" t="s">
        <v>3888</v>
      </c>
    </row>
    <row r="21" spans="1:30" x14ac:dyDescent="0.2">
      <c r="A21" s="118" t="s">
        <v>4274</v>
      </c>
      <c r="C21" s="118" t="s">
        <v>4278</v>
      </c>
      <c r="D21" s="118"/>
      <c r="E21" s="118" t="s">
        <v>4049</v>
      </c>
      <c r="F21" s="208">
        <v>7</v>
      </c>
      <c r="H21" s="118" t="s">
        <v>1501</v>
      </c>
      <c r="I21" s="208">
        <v>4</v>
      </c>
      <c r="L21" s="212" t="s">
        <v>711</v>
      </c>
      <c r="M21" s="212" t="s">
        <v>3895</v>
      </c>
      <c r="N21" s="213" t="s">
        <v>3896</v>
      </c>
      <c r="O21" s="213" t="s">
        <v>3821</v>
      </c>
      <c r="P21" s="213" t="s">
        <v>3897</v>
      </c>
      <c r="Q21" s="213" t="s">
        <v>3853</v>
      </c>
      <c r="R21" s="213" t="s">
        <v>3898</v>
      </c>
      <c r="S21" s="213" t="s">
        <v>3832</v>
      </c>
      <c r="T21" s="213" t="s">
        <v>3899</v>
      </c>
      <c r="U21" s="213" t="s">
        <v>3900</v>
      </c>
      <c r="V21" s="213" t="s">
        <v>3833</v>
      </c>
      <c r="W21" s="213" t="s">
        <v>3901</v>
      </c>
      <c r="X21" s="213" t="s">
        <v>3902</v>
      </c>
      <c r="Y21" s="213" t="s">
        <v>3903</v>
      </c>
      <c r="Z21" s="213" t="s">
        <v>3823</v>
      </c>
      <c r="AA21" s="213" t="s">
        <v>3904</v>
      </c>
      <c r="AB21" s="213"/>
      <c r="AC21" s="213"/>
      <c r="AD21" s="213"/>
    </row>
    <row r="22" spans="1:30" x14ac:dyDescent="0.2">
      <c r="A22" s="118" t="s">
        <v>4061</v>
      </c>
      <c r="C22" s="118" t="s">
        <v>4280</v>
      </c>
      <c r="D22" s="118"/>
      <c r="E22" s="118" t="s">
        <v>658</v>
      </c>
      <c r="F22" s="208">
        <v>6</v>
      </c>
      <c r="H22" s="118" t="s">
        <v>3905</v>
      </c>
      <c r="I22" s="208">
        <v>4</v>
      </c>
      <c r="L22" s="118" t="s">
        <v>865</v>
      </c>
      <c r="M22" s="118" t="s">
        <v>3905</v>
      </c>
      <c r="N22" s="214" t="s">
        <v>3906</v>
      </c>
      <c r="O22" s="214" t="s">
        <v>3907</v>
      </c>
      <c r="P22" s="214" t="s">
        <v>3908</v>
      </c>
      <c r="Q22" s="214" t="s">
        <v>3909</v>
      </c>
      <c r="R22" s="214" t="s">
        <v>3910</v>
      </c>
      <c r="S22" s="214" t="s">
        <v>3845</v>
      </c>
      <c r="T22" s="214" t="s">
        <v>3911</v>
      </c>
      <c r="U22" s="214" t="s">
        <v>3837</v>
      </c>
      <c r="V22" s="214" t="s">
        <v>3912</v>
      </c>
      <c r="W22" s="214" t="s">
        <v>3913</v>
      </c>
      <c r="X22" s="214" t="s">
        <v>3914</v>
      </c>
      <c r="Y22" s="214" t="s">
        <v>3915</v>
      </c>
      <c r="Z22" s="214"/>
      <c r="AA22" s="214"/>
      <c r="AB22" s="214"/>
      <c r="AC22" s="214"/>
      <c r="AD22" s="214"/>
    </row>
    <row r="23" spans="1:30" x14ac:dyDescent="0.2">
      <c r="A23" s="118" t="s">
        <v>4275</v>
      </c>
      <c r="C23" s="118" t="s">
        <v>4282</v>
      </c>
      <c r="D23" s="118"/>
      <c r="E23" s="118" t="s">
        <v>1743</v>
      </c>
      <c r="F23" s="208">
        <v>6</v>
      </c>
      <c r="H23" s="118" t="s">
        <v>4276</v>
      </c>
      <c r="I23" s="208">
        <v>4</v>
      </c>
      <c r="L23" s="212" t="s">
        <v>2363</v>
      </c>
      <c r="M23" s="212" t="s">
        <v>49</v>
      </c>
      <c r="N23" s="213"/>
      <c r="O23" s="213"/>
      <c r="P23" s="213"/>
      <c r="Q23" s="213"/>
      <c r="R23" s="213"/>
      <c r="S23" s="213"/>
      <c r="T23" s="213"/>
      <c r="U23" s="213"/>
      <c r="V23" s="213"/>
      <c r="W23" s="213"/>
      <c r="X23" s="213"/>
      <c r="Y23" s="213"/>
      <c r="Z23" s="213"/>
      <c r="AA23" s="213"/>
      <c r="AB23" s="213"/>
      <c r="AC23" s="213"/>
      <c r="AD23" s="213"/>
    </row>
    <row r="24" spans="1:30" x14ac:dyDescent="0.2">
      <c r="A24" s="118" t="s">
        <v>3876</v>
      </c>
      <c r="C24" s="118" t="s">
        <v>2709</v>
      </c>
      <c r="D24" s="118"/>
      <c r="E24" s="118" t="s">
        <v>1589</v>
      </c>
      <c r="F24" s="208">
        <v>5</v>
      </c>
      <c r="H24" s="118" t="s">
        <v>3830</v>
      </c>
      <c r="I24" s="208">
        <v>4</v>
      </c>
      <c r="L24" s="118" t="s">
        <v>1614</v>
      </c>
      <c r="M24" s="118" t="s">
        <v>3916</v>
      </c>
      <c r="N24" s="214" t="s">
        <v>3917</v>
      </c>
      <c r="O24" s="214" t="s">
        <v>3918</v>
      </c>
      <c r="P24" s="214" t="s">
        <v>3919</v>
      </c>
      <c r="Q24" s="214" t="s">
        <v>3920</v>
      </c>
      <c r="R24" s="214"/>
      <c r="S24" s="214"/>
      <c r="T24" s="214"/>
      <c r="U24" s="214"/>
      <c r="V24" s="214"/>
      <c r="W24" s="214"/>
      <c r="X24" s="214"/>
      <c r="Y24" s="214"/>
      <c r="Z24" s="214"/>
      <c r="AA24" s="214"/>
      <c r="AB24" s="214"/>
      <c r="AC24" s="214"/>
      <c r="AD24" s="214"/>
    </row>
    <row r="25" spans="1:30" x14ac:dyDescent="0.2">
      <c r="A25" s="118" t="s">
        <v>4277</v>
      </c>
      <c r="C25" s="118" t="s">
        <v>4240</v>
      </c>
      <c r="D25" s="118"/>
      <c r="E25" s="118" t="s">
        <v>935</v>
      </c>
      <c r="F25" s="208">
        <v>5</v>
      </c>
      <c r="H25" s="118" t="s">
        <v>4201</v>
      </c>
      <c r="I25" s="208">
        <v>4</v>
      </c>
      <c r="L25" s="212" t="s">
        <v>2250</v>
      </c>
      <c r="M25" s="212" t="s">
        <v>3921</v>
      </c>
      <c r="N25" s="213" t="s">
        <v>3922</v>
      </c>
      <c r="O25" s="213" t="s">
        <v>3923</v>
      </c>
      <c r="P25" s="213" t="s">
        <v>3887</v>
      </c>
      <c r="Q25" s="213" t="s">
        <v>3924</v>
      </c>
      <c r="R25" s="213" t="s">
        <v>3832</v>
      </c>
      <c r="S25" s="213" t="s">
        <v>3821</v>
      </c>
      <c r="T25" s="213" t="s">
        <v>3925</v>
      </c>
      <c r="U25" s="213" t="s">
        <v>3829</v>
      </c>
      <c r="V25" s="213"/>
      <c r="W25" s="213"/>
      <c r="X25" s="213"/>
      <c r="Y25" s="213"/>
      <c r="Z25" s="213"/>
      <c r="AA25" s="213"/>
      <c r="AB25" s="213"/>
      <c r="AC25" s="213"/>
      <c r="AD25" s="213"/>
    </row>
    <row r="26" spans="1:30" x14ac:dyDescent="0.2">
      <c r="A26" s="118" t="s">
        <v>4278</v>
      </c>
      <c r="C26" s="118" t="s">
        <v>4288</v>
      </c>
      <c r="D26" s="118"/>
      <c r="E26" s="118" t="s">
        <v>4099</v>
      </c>
      <c r="F26" s="208">
        <v>5</v>
      </c>
      <c r="H26" s="118" t="s">
        <v>4279</v>
      </c>
      <c r="I26" s="208">
        <v>4</v>
      </c>
      <c r="L26" s="118" t="s">
        <v>2</v>
      </c>
      <c r="M26" s="118" t="s">
        <v>2054</v>
      </c>
      <c r="N26" s="214" t="s">
        <v>3926</v>
      </c>
      <c r="O26" s="214" t="s">
        <v>3927</v>
      </c>
      <c r="P26" s="214" t="s">
        <v>3844</v>
      </c>
      <c r="Q26" s="214" t="s">
        <v>3843</v>
      </c>
      <c r="R26" s="214" t="s">
        <v>3873</v>
      </c>
      <c r="S26" s="214" t="s">
        <v>3928</v>
      </c>
      <c r="T26" s="214" t="s">
        <v>3929</v>
      </c>
      <c r="U26" s="214" t="s">
        <v>3823</v>
      </c>
      <c r="V26" s="214" t="s">
        <v>3829</v>
      </c>
      <c r="W26" s="214"/>
      <c r="X26" s="214"/>
      <c r="Y26" s="214"/>
      <c r="Z26" s="214"/>
      <c r="AA26" s="214"/>
      <c r="AB26" s="214"/>
      <c r="AC26" s="214"/>
      <c r="AD26" s="214"/>
    </row>
    <row r="27" spans="1:30" x14ac:dyDescent="0.2">
      <c r="A27" s="118" t="s">
        <v>4280</v>
      </c>
      <c r="C27" s="118" t="s">
        <v>4289</v>
      </c>
      <c r="D27" s="118"/>
      <c r="E27" s="118" t="s">
        <v>3895</v>
      </c>
      <c r="F27" s="208">
        <v>5</v>
      </c>
      <c r="H27" s="118" t="s">
        <v>4281</v>
      </c>
      <c r="I27" s="208">
        <v>4</v>
      </c>
      <c r="L27" s="212" t="s">
        <v>599</v>
      </c>
      <c r="M27" s="212" t="s">
        <v>49</v>
      </c>
      <c r="N27" s="213"/>
      <c r="O27" s="213"/>
      <c r="P27" s="213"/>
      <c r="Q27" s="213"/>
      <c r="R27" s="213"/>
      <c r="S27" s="213"/>
      <c r="T27" s="213"/>
      <c r="U27" s="213"/>
      <c r="V27" s="213"/>
      <c r="W27" s="213"/>
      <c r="X27" s="213"/>
      <c r="Y27" s="213"/>
      <c r="Z27" s="213"/>
      <c r="AA27" s="213"/>
      <c r="AB27" s="213"/>
      <c r="AC27" s="213"/>
      <c r="AD27" s="213"/>
    </row>
    <row r="28" spans="1:30" x14ac:dyDescent="0.2">
      <c r="A28" s="118" t="s">
        <v>4282</v>
      </c>
      <c r="C28" s="118" t="s">
        <v>4291</v>
      </c>
      <c r="D28" s="118"/>
      <c r="E28" s="118" t="s">
        <v>1501</v>
      </c>
      <c r="F28" s="208">
        <v>4</v>
      </c>
      <c r="H28" s="118" t="s">
        <v>4283</v>
      </c>
      <c r="I28" s="208">
        <v>4</v>
      </c>
      <c r="L28" s="118" t="s">
        <v>1417</v>
      </c>
      <c r="M28" s="118" t="s">
        <v>914</v>
      </c>
      <c r="N28" s="214" t="s">
        <v>3912</v>
      </c>
      <c r="O28" s="214" t="s">
        <v>3930</v>
      </c>
      <c r="P28" s="214" t="s">
        <v>3931</v>
      </c>
      <c r="Q28" s="214" t="s">
        <v>3829</v>
      </c>
      <c r="R28" s="214"/>
      <c r="S28" s="214"/>
      <c r="T28" s="214"/>
      <c r="U28" s="214"/>
      <c r="V28" s="214"/>
      <c r="W28" s="214"/>
      <c r="X28" s="214"/>
      <c r="Y28" s="214"/>
      <c r="Z28" s="214"/>
      <c r="AA28" s="214"/>
      <c r="AB28" s="214"/>
      <c r="AC28" s="214"/>
      <c r="AD28" s="214"/>
    </row>
    <row r="29" spans="1:30" x14ac:dyDescent="0.2">
      <c r="A29" s="118" t="s">
        <v>2709</v>
      </c>
      <c r="C29" s="118" t="s">
        <v>4293</v>
      </c>
      <c r="D29" s="118"/>
      <c r="E29" s="118" t="s">
        <v>3905</v>
      </c>
      <c r="F29" s="208">
        <v>4</v>
      </c>
      <c r="H29" s="118" t="s">
        <v>4204</v>
      </c>
      <c r="I29" s="208">
        <v>3</v>
      </c>
      <c r="L29" s="212" t="s">
        <v>1612</v>
      </c>
      <c r="M29" s="212" t="s">
        <v>49</v>
      </c>
      <c r="N29" s="213"/>
      <c r="O29" s="213"/>
      <c r="P29" s="213"/>
      <c r="Q29" s="213"/>
      <c r="R29" s="213"/>
      <c r="S29" s="213"/>
      <c r="T29" s="213"/>
      <c r="U29" s="213"/>
      <c r="V29" s="213"/>
      <c r="W29" s="213"/>
      <c r="X29" s="213"/>
      <c r="Y29" s="213"/>
      <c r="Z29" s="213"/>
      <c r="AA29" s="213"/>
      <c r="AB29" s="213"/>
      <c r="AC29" s="213"/>
      <c r="AD29" s="213"/>
    </row>
    <row r="30" spans="1:30" x14ac:dyDescent="0.2">
      <c r="A30" s="118" t="s">
        <v>2709</v>
      </c>
      <c r="C30" s="118" t="s">
        <v>3984</v>
      </c>
      <c r="D30" s="118"/>
      <c r="E30" s="118" t="s">
        <v>4284</v>
      </c>
      <c r="F30" s="208">
        <v>4</v>
      </c>
      <c r="H30" s="118" t="s">
        <v>4272</v>
      </c>
      <c r="I30" s="208">
        <v>3</v>
      </c>
      <c r="L30" s="118" t="s">
        <v>10</v>
      </c>
      <c r="M30" s="118" t="s">
        <v>3932</v>
      </c>
      <c r="N30" s="214" t="s">
        <v>3933</v>
      </c>
      <c r="O30" s="214" t="s">
        <v>3934</v>
      </c>
      <c r="P30" s="214" t="s">
        <v>3825</v>
      </c>
      <c r="Q30" s="214" t="s">
        <v>3935</v>
      </c>
      <c r="R30" s="214" t="s">
        <v>3850</v>
      </c>
      <c r="S30" s="214" t="s">
        <v>3842</v>
      </c>
      <c r="T30" s="214" t="s">
        <v>3843</v>
      </c>
      <c r="U30" s="214"/>
      <c r="V30" s="214"/>
      <c r="W30" s="214"/>
      <c r="X30" s="214"/>
      <c r="Y30" s="214"/>
      <c r="Z30" s="214"/>
      <c r="AA30" s="214"/>
      <c r="AB30" s="214"/>
      <c r="AC30" s="214"/>
      <c r="AD30" s="214"/>
    </row>
    <row r="31" spans="1:30" x14ac:dyDescent="0.2">
      <c r="A31" s="118" t="s">
        <v>2709</v>
      </c>
      <c r="C31" s="118" t="s">
        <v>4295</v>
      </c>
      <c r="D31" s="118"/>
      <c r="E31" s="118" t="s">
        <v>4276</v>
      </c>
      <c r="F31" s="208">
        <v>4</v>
      </c>
      <c r="H31" s="118" t="s">
        <v>4285</v>
      </c>
      <c r="I31" s="208">
        <v>3</v>
      </c>
      <c r="L31" s="212" t="s">
        <v>1061</v>
      </c>
      <c r="M31" s="212" t="s">
        <v>30</v>
      </c>
      <c r="N31" s="213" t="s">
        <v>3936</v>
      </c>
      <c r="O31" s="213" t="s">
        <v>3937</v>
      </c>
      <c r="P31" s="213" t="s">
        <v>3938</v>
      </c>
      <c r="Q31" s="213" t="s">
        <v>3939</v>
      </c>
      <c r="R31" s="213"/>
      <c r="S31" s="213"/>
      <c r="T31" s="213"/>
      <c r="U31" s="213"/>
      <c r="V31" s="213"/>
      <c r="W31" s="213"/>
      <c r="X31" s="213"/>
      <c r="Y31" s="213"/>
      <c r="Z31" s="213"/>
      <c r="AA31" s="213"/>
      <c r="AB31" s="213"/>
      <c r="AC31" s="213"/>
      <c r="AD31" s="213"/>
    </row>
    <row r="32" spans="1:30" x14ac:dyDescent="0.2">
      <c r="A32" s="118" t="s">
        <v>2709</v>
      </c>
      <c r="C32" s="118" t="s">
        <v>4297</v>
      </c>
      <c r="D32" s="118"/>
      <c r="E32" s="118" t="s">
        <v>3830</v>
      </c>
      <c r="F32" s="208">
        <v>4</v>
      </c>
      <c r="H32" s="118" t="s">
        <v>1302</v>
      </c>
      <c r="I32" s="208">
        <v>3</v>
      </c>
      <c r="L32" s="118" t="s">
        <v>1523</v>
      </c>
      <c r="M32" s="118" t="s">
        <v>49</v>
      </c>
      <c r="N32" s="214"/>
      <c r="O32" s="214"/>
      <c r="P32" s="214"/>
      <c r="Q32" s="214"/>
      <c r="R32" s="214"/>
      <c r="S32" s="214"/>
      <c r="T32" s="214"/>
      <c r="U32" s="214"/>
      <c r="V32" s="214"/>
      <c r="W32" s="214"/>
      <c r="X32" s="214"/>
      <c r="Y32" s="214"/>
      <c r="Z32" s="214"/>
      <c r="AA32" s="214"/>
      <c r="AB32" s="214"/>
      <c r="AC32" s="214"/>
      <c r="AD32" s="214"/>
    </row>
    <row r="33" spans="1:30" x14ac:dyDescent="0.2">
      <c r="A33" s="118" t="s">
        <v>2709</v>
      </c>
      <c r="C33" s="118" t="s">
        <v>4299</v>
      </c>
      <c r="D33" s="118"/>
      <c r="E33" s="118" t="s">
        <v>4201</v>
      </c>
      <c r="F33" s="208">
        <v>4</v>
      </c>
      <c r="H33" s="118" t="s">
        <v>2710</v>
      </c>
      <c r="I33" s="208">
        <v>3</v>
      </c>
      <c r="L33" s="212" t="s">
        <v>135</v>
      </c>
      <c r="M33" s="212" t="s">
        <v>1303</v>
      </c>
      <c r="N33" s="213" t="s">
        <v>3940</v>
      </c>
      <c r="O33" s="213" t="s">
        <v>3941</v>
      </c>
      <c r="P33" s="213" t="s">
        <v>3846</v>
      </c>
      <c r="Q33" s="213" t="s">
        <v>3942</v>
      </c>
      <c r="R33" s="213" t="s">
        <v>3943</v>
      </c>
      <c r="S33" s="213" t="s">
        <v>3944</v>
      </c>
      <c r="T33" s="213" t="s">
        <v>3945</v>
      </c>
      <c r="U33" s="213" t="s">
        <v>3946</v>
      </c>
      <c r="V33" s="213" t="s">
        <v>3947</v>
      </c>
      <c r="W33" s="213" t="s">
        <v>3948</v>
      </c>
      <c r="X33" s="213" t="s">
        <v>3949</v>
      </c>
      <c r="Y33" s="213"/>
      <c r="Z33" s="213"/>
      <c r="AA33" s="213"/>
      <c r="AB33" s="213"/>
      <c r="AC33" s="213"/>
      <c r="AD33" s="213"/>
    </row>
    <row r="34" spans="1:30" x14ac:dyDescent="0.2">
      <c r="A34" s="118" t="s">
        <v>2709</v>
      </c>
      <c r="C34" s="118" t="s">
        <v>4301</v>
      </c>
      <c r="D34" s="118"/>
      <c r="E34" s="118" t="s">
        <v>914</v>
      </c>
      <c r="F34" s="208">
        <v>4</v>
      </c>
      <c r="H34" s="118" t="s">
        <v>1916</v>
      </c>
      <c r="I34" s="208">
        <v>3</v>
      </c>
      <c r="L34" s="118" t="s">
        <v>67</v>
      </c>
      <c r="M34" s="118" t="s">
        <v>3950</v>
      </c>
      <c r="N34" s="214" t="s">
        <v>3951</v>
      </c>
      <c r="O34" s="214" t="s">
        <v>3952</v>
      </c>
      <c r="P34" s="214" t="s">
        <v>3953</v>
      </c>
      <c r="Q34" s="214" t="s">
        <v>3954</v>
      </c>
      <c r="R34" s="214" t="s">
        <v>3955</v>
      </c>
      <c r="S34" s="214" t="s">
        <v>3956</v>
      </c>
      <c r="T34" s="214" t="s">
        <v>3957</v>
      </c>
      <c r="U34" s="214" t="s">
        <v>3958</v>
      </c>
      <c r="V34" s="214" t="s">
        <v>3959</v>
      </c>
      <c r="W34" s="214"/>
      <c r="X34" s="214"/>
      <c r="Y34" s="214"/>
      <c r="Z34" s="214"/>
      <c r="AA34" s="214"/>
      <c r="AB34" s="214"/>
      <c r="AC34" s="214"/>
      <c r="AD34" s="214"/>
    </row>
    <row r="35" spans="1:30" x14ac:dyDescent="0.2">
      <c r="A35" s="118" t="s">
        <v>2709</v>
      </c>
      <c r="C35" s="118" t="s">
        <v>1501</v>
      </c>
      <c r="D35" s="118"/>
      <c r="E35" s="118" t="s">
        <v>4279</v>
      </c>
      <c r="F35" s="208">
        <v>4</v>
      </c>
      <c r="H35" s="118" t="s">
        <v>4286</v>
      </c>
      <c r="I35" s="208">
        <v>3</v>
      </c>
      <c r="L35" s="212" t="s">
        <v>1593</v>
      </c>
      <c r="M35" s="212" t="s">
        <v>49</v>
      </c>
      <c r="N35" s="213"/>
      <c r="O35" s="213"/>
      <c r="P35" s="213"/>
      <c r="Q35" s="213"/>
      <c r="R35" s="213"/>
      <c r="S35" s="213"/>
      <c r="T35" s="213"/>
      <c r="U35" s="213"/>
      <c r="V35" s="213"/>
      <c r="W35" s="213"/>
      <c r="X35" s="213"/>
      <c r="Y35" s="213"/>
      <c r="Z35" s="213"/>
      <c r="AA35" s="213"/>
      <c r="AB35" s="213"/>
      <c r="AC35" s="213"/>
      <c r="AD35" s="213"/>
    </row>
    <row r="36" spans="1:30" x14ac:dyDescent="0.2">
      <c r="A36" s="118" t="s">
        <v>4240</v>
      </c>
      <c r="C36" s="118" t="s">
        <v>4307</v>
      </c>
      <c r="D36" s="118"/>
      <c r="E36" s="118" t="s">
        <v>4281</v>
      </c>
      <c r="F36" s="208">
        <v>4</v>
      </c>
      <c r="H36" s="118" t="s">
        <v>4287</v>
      </c>
      <c r="I36" s="208">
        <v>3</v>
      </c>
      <c r="L36" s="118" t="s">
        <v>2252</v>
      </c>
      <c r="M36" s="118" t="s">
        <v>49</v>
      </c>
      <c r="N36" s="214"/>
      <c r="O36" s="214"/>
      <c r="P36" s="214"/>
      <c r="Q36" s="214"/>
      <c r="R36" s="214"/>
      <c r="S36" s="214"/>
      <c r="T36" s="214"/>
      <c r="U36" s="214"/>
      <c r="V36" s="214"/>
      <c r="W36" s="214"/>
      <c r="X36" s="214"/>
      <c r="Y36" s="214"/>
      <c r="Z36" s="214"/>
      <c r="AA36" s="214"/>
      <c r="AB36" s="214"/>
      <c r="AC36" s="214"/>
      <c r="AD36" s="214"/>
    </row>
    <row r="37" spans="1:30" x14ac:dyDescent="0.2">
      <c r="A37" s="118" t="s">
        <v>4288</v>
      </c>
      <c r="C37" s="118" t="s">
        <v>3757</v>
      </c>
      <c r="D37" s="118"/>
      <c r="E37" s="118" t="s">
        <v>4283</v>
      </c>
      <c r="F37" s="208">
        <v>4</v>
      </c>
      <c r="H37" s="118" t="s">
        <v>4265</v>
      </c>
      <c r="I37" s="208">
        <v>2</v>
      </c>
      <c r="L37" s="212" t="s">
        <v>978</v>
      </c>
      <c r="M37" s="212" t="s">
        <v>3960</v>
      </c>
      <c r="N37" s="213" t="s">
        <v>3961</v>
      </c>
      <c r="O37" s="213" t="s">
        <v>3962</v>
      </c>
      <c r="P37" s="213" t="s">
        <v>3963</v>
      </c>
      <c r="Q37" s="213" t="s">
        <v>3964</v>
      </c>
      <c r="R37" s="213" t="s">
        <v>3851</v>
      </c>
      <c r="S37" s="213" t="s">
        <v>3965</v>
      </c>
      <c r="T37" s="213" t="s">
        <v>3829</v>
      </c>
      <c r="U37" s="213"/>
      <c r="V37" s="213"/>
      <c r="W37" s="213"/>
      <c r="X37" s="213"/>
      <c r="Y37" s="213"/>
      <c r="Z37" s="213"/>
      <c r="AA37" s="213"/>
      <c r="AB37" s="213"/>
      <c r="AC37" s="213"/>
      <c r="AD37" s="213"/>
    </row>
    <row r="38" spans="1:30" x14ac:dyDescent="0.2">
      <c r="A38" s="118" t="s">
        <v>4289</v>
      </c>
      <c r="C38" s="118" t="s">
        <v>4310</v>
      </c>
      <c r="D38" s="118"/>
      <c r="E38" s="118" t="s">
        <v>4204</v>
      </c>
      <c r="F38" s="208">
        <v>3</v>
      </c>
      <c r="H38" s="118" t="s">
        <v>4290</v>
      </c>
      <c r="I38" s="208">
        <v>2</v>
      </c>
      <c r="L38" s="118" t="s">
        <v>1610</v>
      </c>
      <c r="M38" s="118" t="s">
        <v>3966</v>
      </c>
      <c r="N38" s="214" t="s">
        <v>3967</v>
      </c>
      <c r="O38" s="214" t="s">
        <v>3843</v>
      </c>
      <c r="P38" s="214" t="s">
        <v>3821</v>
      </c>
      <c r="Q38" s="214" t="s">
        <v>3968</v>
      </c>
      <c r="R38" s="214" t="s">
        <v>3846</v>
      </c>
      <c r="S38" s="214" t="s">
        <v>3969</v>
      </c>
      <c r="T38" s="214" t="s">
        <v>3970</v>
      </c>
      <c r="U38" s="214" t="s">
        <v>3971</v>
      </c>
      <c r="V38" s="214" t="s">
        <v>3972</v>
      </c>
      <c r="W38" s="214" t="s">
        <v>3973</v>
      </c>
      <c r="X38" s="214"/>
      <c r="Y38" s="214"/>
      <c r="Z38" s="214"/>
      <c r="AA38" s="214"/>
      <c r="AB38" s="214"/>
      <c r="AC38" s="214"/>
      <c r="AD38" s="214"/>
    </row>
    <row r="39" spans="1:30" x14ac:dyDescent="0.2">
      <c r="A39" s="118" t="s">
        <v>4291</v>
      </c>
      <c r="C39" s="118" t="s">
        <v>3905</v>
      </c>
      <c r="D39" s="118"/>
      <c r="E39" s="118" t="s">
        <v>4272</v>
      </c>
      <c r="F39" s="208">
        <v>3</v>
      </c>
      <c r="H39" s="118" t="s">
        <v>4292</v>
      </c>
      <c r="I39" s="208">
        <v>2</v>
      </c>
      <c r="L39" s="212" t="s">
        <v>1489</v>
      </c>
      <c r="M39" s="212" t="s">
        <v>3974</v>
      </c>
      <c r="N39" s="213" t="s">
        <v>3975</v>
      </c>
      <c r="O39" s="213" t="s">
        <v>3976</v>
      </c>
      <c r="P39" s="213"/>
      <c r="Q39" s="213"/>
      <c r="R39" s="213"/>
      <c r="S39" s="213"/>
      <c r="T39" s="213"/>
      <c r="U39" s="213"/>
      <c r="V39" s="213"/>
      <c r="W39" s="213"/>
      <c r="X39" s="213"/>
      <c r="Y39" s="213"/>
      <c r="Z39" s="213"/>
      <c r="AA39" s="213"/>
      <c r="AB39" s="213"/>
      <c r="AC39" s="213"/>
      <c r="AD39" s="213"/>
    </row>
    <row r="40" spans="1:30" x14ac:dyDescent="0.2">
      <c r="A40" s="118" t="s">
        <v>4293</v>
      </c>
      <c r="C40" s="118" t="s">
        <v>4313</v>
      </c>
      <c r="D40" s="118"/>
      <c r="E40" s="118" t="s">
        <v>4249</v>
      </c>
      <c r="F40" s="208">
        <v>3</v>
      </c>
      <c r="H40" s="118" t="s">
        <v>4294</v>
      </c>
      <c r="I40" s="208">
        <v>2</v>
      </c>
      <c r="L40" s="118" t="s">
        <v>1516</v>
      </c>
      <c r="M40" s="118" t="s">
        <v>3977</v>
      </c>
      <c r="N40" s="214" t="s">
        <v>3956</v>
      </c>
      <c r="O40" s="214" t="s">
        <v>3978</v>
      </c>
      <c r="P40" s="214" t="s">
        <v>3837</v>
      </c>
      <c r="Q40" s="214" t="s">
        <v>3979</v>
      </c>
      <c r="R40" s="214" t="s">
        <v>3980</v>
      </c>
      <c r="S40" s="214" t="s">
        <v>3981</v>
      </c>
      <c r="T40" s="214" t="s">
        <v>3836</v>
      </c>
      <c r="U40" s="214" t="s">
        <v>3982</v>
      </c>
      <c r="V40" s="214" t="s">
        <v>3983</v>
      </c>
      <c r="W40" s="214" t="s">
        <v>3829</v>
      </c>
      <c r="X40" s="214"/>
      <c r="Y40" s="214"/>
      <c r="Z40" s="214"/>
      <c r="AA40" s="214"/>
      <c r="AB40" s="214"/>
      <c r="AC40" s="214"/>
      <c r="AD40" s="214"/>
    </row>
    <row r="41" spans="1:30" x14ac:dyDescent="0.2">
      <c r="A41" s="118" t="s">
        <v>3984</v>
      </c>
      <c r="C41" s="118" t="s">
        <v>4290</v>
      </c>
      <c r="D41" s="118"/>
      <c r="E41" s="118" t="s">
        <v>4285</v>
      </c>
      <c r="F41" s="208">
        <v>3</v>
      </c>
      <c r="H41" s="118" t="s">
        <v>1397</v>
      </c>
      <c r="I41" s="208">
        <v>2</v>
      </c>
      <c r="L41" s="212" t="s">
        <v>2511</v>
      </c>
      <c r="M41" s="212" t="s">
        <v>3984</v>
      </c>
      <c r="N41" s="213" t="s">
        <v>3985</v>
      </c>
      <c r="O41" s="213" t="s">
        <v>3844</v>
      </c>
      <c r="P41" s="213" t="s">
        <v>3986</v>
      </c>
      <c r="Q41" s="213" t="s">
        <v>3987</v>
      </c>
      <c r="R41" s="213" t="s">
        <v>3988</v>
      </c>
      <c r="S41" s="213" t="s">
        <v>3989</v>
      </c>
      <c r="T41" s="213" t="s">
        <v>3990</v>
      </c>
      <c r="U41" s="213" t="s">
        <v>3991</v>
      </c>
      <c r="V41" s="213" t="s">
        <v>3829</v>
      </c>
      <c r="W41" s="213"/>
      <c r="X41" s="213"/>
      <c r="Y41" s="213"/>
      <c r="Z41" s="213"/>
      <c r="AA41" s="213"/>
      <c r="AB41" s="213"/>
      <c r="AC41" s="213"/>
      <c r="AD41" s="213"/>
    </row>
    <row r="42" spans="1:30" x14ac:dyDescent="0.2">
      <c r="A42" s="118" t="s">
        <v>4295</v>
      </c>
      <c r="C42" s="118" t="s">
        <v>4292</v>
      </c>
      <c r="D42" s="118"/>
      <c r="E42" s="118" t="s">
        <v>1302</v>
      </c>
      <c r="F42" s="208">
        <v>3</v>
      </c>
      <c r="H42" s="118" t="s">
        <v>4296</v>
      </c>
      <c r="I42" s="208">
        <v>2</v>
      </c>
      <c r="L42" s="118" t="s">
        <v>2979</v>
      </c>
      <c r="M42" s="118" t="s">
        <v>3992</v>
      </c>
      <c r="N42" s="214" t="s">
        <v>3993</v>
      </c>
      <c r="O42" s="214" t="s">
        <v>3994</v>
      </c>
      <c r="P42" s="214" t="s">
        <v>3829</v>
      </c>
      <c r="Q42" s="214"/>
      <c r="R42" s="214"/>
      <c r="S42" s="214"/>
      <c r="T42" s="214"/>
      <c r="U42" s="214"/>
      <c r="V42" s="214"/>
      <c r="W42" s="214"/>
      <c r="X42" s="214"/>
      <c r="Y42" s="214"/>
      <c r="Z42" s="214"/>
      <c r="AA42" s="214"/>
      <c r="AB42" s="214"/>
      <c r="AC42" s="214"/>
      <c r="AD42" s="214"/>
    </row>
    <row r="43" spans="1:30" x14ac:dyDescent="0.2">
      <c r="A43" s="118" t="s">
        <v>4297</v>
      </c>
      <c r="C43" s="118" t="s">
        <v>4317</v>
      </c>
      <c r="D43" s="118"/>
      <c r="E43" s="118" t="s">
        <v>2710</v>
      </c>
      <c r="F43" s="208">
        <v>3</v>
      </c>
      <c r="H43" s="118" t="s">
        <v>4298</v>
      </c>
      <c r="I43" s="208">
        <v>2</v>
      </c>
      <c r="L43" s="212" t="s">
        <v>733</v>
      </c>
      <c r="M43" s="212" t="s">
        <v>2054</v>
      </c>
      <c r="N43" s="213" t="s">
        <v>3995</v>
      </c>
      <c r="O43" s="213" t="s">
        <v>3996</v>
      </c>
      <c r="P43" s="213" t="s">
        <v>3823</v>
      </c>
      <c r="Q43" s="213" t="s">
        <v>3997</v>
      </c>
      <c r="R43" s="213" t="s">
        <v>3821</v>
      </c>
      <c r="S43" s="213" t="s">
        <v>3859</v>
      </c>
      <c r="T43" s="213" t="s">
        <v>3998</v>
      </c>
      <c r="U43" s="213" t="s">
        <v>3999</v>
      </c>
      <c r="V43" s="213" t="s">
        <v>3851</v>
      </c>
      <c r="W43" s="213" t="s">
        <v>4000</v>
      </c>
      <c r="X43" s="213" t="s">
        <v>4001</v>
      </c>
      <c r="Y43" s="213" t="s">
        <v>4002</v>
      </c>
      <c r="Z43" s="213" t="s">
        <v>4003</v>
      </c>
      <c r="AA43" s="213" t="s">
        <v>4004</v>
      </c>
      <c r="AB43" s="213" t="s">
        <v>3829</v>
      </c>
      <c r="AC43" s="213"/>
      <c r="AD43" s="213"/>
    </row>
    <row r="44" spans="1:30" x14ac:dyDescent="0.2">
      <c r="A44" s="118" t="s">
        <v>4299</v>
      </c>
      <c r="C44" s="118" t="s">
        <v>4318</v>
      </c>
      <c r="D44" s="118"/>
      <c r="E44" s="118" t="s">
        <v>1916</v>
      </c>
      <c r="F44" s="208">
        <v>3</v>
      </c>
      <c r="H44" s="118" t="s">
        <v>4300</v>
      </c>
      <c r="I44" s="208">
        <v>2</v>
      </c>
      <c r="L44" s="118" t="s">
        <v>1810</v>
      </c>
      <c r="M44" s="118" t="s">
        <v>49</v>
      </c>
      <c r="N44" s="214"/>
      <c r="O44" s="214"/>
      <c r="P44" s="214"/>
      <c r="Q44" s="214"/>
      <c r="R44" s="214"/>
      <c r="S44" s="214"/>
      <c r="T44" s="214"/>
      <c r="U44" s="214"/>
      <c r="V44" s="214"/>
      <c r="W44" s="214"/>
      <c r="X44" s="214"/>
      <c r="Y44" s="214"/>
      <c r="Z44" s="214"/>
      <c r="AA44" s="214"/>
      <c r="AB44" s="214"/>
      <c r="AC44" s="214"/>
      <c r="AD44" s="214"/>
    </row>
    <row r="45" spans="1:30" x14ac:dyDescent="0.2">
      <c r="A45" s="118" t="s">
        <v>4301</v>
      </c>
      <c r="C45" s="118" t="s">
        <v>4319</v>
      </c>
      <c r="D45" s="118"/>
      <c r="E45" s="118" t="s">
        <v>4286</v>
      </c>
      <c r="F45" s="208">
        <v>3</v>
      </c>
      <c r="H45" s="118" t="s">
        <v>4302</v>
      </c>
      <c r="I45" s="208">
        <v>2</v>
      </c>
      <c r="L45" s="212" t="s">
        <v>2700</v>
      </c>
      <c r="M45" s="212" t="s">
        <v>4005</v>
      </c>
      <c r="N45" s="213" t="s">
        <v>4006</v>
      </c>
      <c r="O45" s="213" t="s">
        <v>4007</v>
      </c>
      <c r="P45" s="213" t="s">
        <v>4008</v>
      </c>
      <c r="Q45" s="213" t="s">
        <v>4009</v>
      </c>
      <c r="R45" s="213" t="s">
        <v>4010</v>
      </c>
      <c r="S45" s="213" t="s">
        <v>4011</v>
      </c>
      <c r="T45" s="213" t="s">
        <v>3851</v>
      </c>
      <c r="U45" s="213" t="s">
        <v>3829</v>
      </c>
      <c r="V45" s="213"/>
      <c r="W45" s="213"/>
      <c r="X45" s="213"/>
      <c r="Y45" s="213"/>
      <c r="Z45" s="213"/>
      <c r="AA45" s="213"/>
      <c r="AB45" s="213"/>
      <c r="AC45" s="213"/>
      <c r="AD45" s="213"/>
    </row>
    <row r="46" spans="1:30" x14ac:dyDescent="0.2">
      <c r="A46" s="118" t="s">
        <v>1501</v>
      </c>
      <c r="C46" s="118" t="s">
        <v>4321</v>
      </c>
      <c r="D46" s="118"/>
      <c r="E46" s="118" t="s">
        <v>4287</v>
      </c>
      <c r="F46" s="208">
        <v>3</v>
      </c>
      <c r="H46" s="118" t="s">
        <v>4081</v>
      </c>
      <c r="I46" s="208">
        <v>2</v>
      </c>
      <c r="L46" s="118" t="s">
        <v>2917</v>
      </c>
      <c r="M46" s="118" t="s">
        <v>4012</v>
      </c>
      <c r="N46" s="214" t="s">
        <v>4013</v>
      </c>
      <c r="O46" s="214" t="s">
        <v>3844</v>
      </c>
      <c r="P46" s="214" t="s">
        <v>3836</v>
      </c>
      <c r="Q46" s="214" t="s">
        <v>3914</v>
      </c>
      <c r="R46" s="214" t="s">
        <v>4014</v>
      </c>
      <c r="S46" s="214" t="s">
        <v>4015</v>
      </c>
      <c r="T46" s="214" t="s">
        <v>3829</v>
      </c>
      <c r="U46" s="214"/>
      <c r="V46" s="214"/>
      <c r="W46" s="214"/>
      <c r="X46" s="214"/>
      <c r="Y46" s="214"/>
      <c r="Z46" s="214"/>
      <c r="AA46" s="214"/>
      <c r="AB46" s="214"/>
      <c r="AC46" s="214"/>
      <c r="AD46" s="214"/>
    </row>
    <row r="47" spans="1:30" x14ac:dyDescent="0.2">
      <c r="A47" s="118" t="s">
        <v>1501</v>
      </c>
      <c r="C47" s="118" t="s">
        <v>4322</v>
      </c>
      <c r="D47" s="118"/>
      <c r="E47" s="118" t="s">
        <v>4303</v>
      </c>
      <c r="F47" s="208">
        <v>2</v>
      </c>
      <c r="H47" s="118" t="s">
        <v>4304</v>
      </c>
      <c r="I47" s="208">
        <v>2</v>
      </c>
      <c r="L47" s="212" t="s">
        <v>2919</v>
      </c>
      <c r="M47" s="212" t="s">
        <v>1589</v>
      </c>
      <c r="N47" s="213" t="s">
        <v>4016</v>
      </c>
      <c r="O47" s="213" t="s">
        <v>3914</v>
      </c>
      <c r="P47" s="213" t="s">
        <v>4017</v>
      </c>
      <c r="Q47" s="213" t="s">
        <v>4018</v>
      </c>
      <c r="R47" s="213" t="s">
        <v>4019</v>
      </c>
      <c r="S47" s="213" t="s">
        <v>813</v>
      </c>
      <c r="T47" s="213" t="s">
        <v>4020</v>
      </c>
      <c r="U47" s="213" t="s">
        <v>3829</v>
      </c>
      <c r="V47" s="213"/>
      <c r="W47" s="213"/>
      <c r="X47" s="213"/>
      <c r="Y47" s="213"/>
      <c r="Z47" s="213"/>
      <c r="AA47" s="213"/>
      <c r="AB47" s="213"/>
      <c r="AC47" s="213"/>
      <c r="AD47" s="213"/>
    </row>
    <row r="48" spans="1:30" x14ac:dyDescent="0.2">
      <c r="A48" s="118" t="s">
        <v>1501</v>
      </c>
      <c r="C48" s="118" t="s">
        <v>4324</v>
      </c>
      <c r="D48" s="118"/>
      <c r="E48" s="118" t="s">
        <v>4265</v>
      </c>
      <c r="F48" s="208">
        <v>2</v>
      </c>
      <c r="H48" s="118" t="s">
        <v>4305</v>
      </c>
      <c r="I48" s="208">
        <v>2</v>
      </c>
      <c r="L48" s="118" t="s">
        <v>2254</v>
      </c>
      <c r="M48" s="118" t="s">
        <v>49</v>
      </c>
      <c r="N48" s="214"/>
      <c r="O48" s="214"/>
      <c r="P48" s="214"/>
      <c r="Q48" s="214"/>
      <c r="R48" s="214"/>
      <c r="S48" s="214"/>
      <c r="T48" s="214"/>
      <c r="U48" s="214"/>
      <c r="V48" s="214"/>
      <c r="W48" s="214"/>
      <c r="X48" s="214"/>
      <c r="Y48" s="214"/>
      <c r="Z48" s="214"/>
      <c r="AA48" s="214"/>
      <c r="AB48" s="214"/>
      <c r="AC48" s="214"/>
      <c r="AD48" s="214"/>
    </row>
    <row r="49" spans="1:30" x14ac:dyDescent="0.2">
      <c r="A49" s="118" t="s">
        <v>1501</v>
      </c>
      <c r="C49" s="118" t="s">
        <v>3132</v>
      </c>
      <c r="D49" s="118"/>
      <c r="E49" s="118" t="s">
        <v>4290</v>
      </c>
      <c r="F49" s="208">
        <v>2</v>
      </c>
      <c r="H49" s="118" t="s">
        <v>4306</v>
      </c>
      <c r="I49" s="208">
        <v>2</v>
      </c>
      <c r="L49" s="212" t="s">
        <v>618</v>
      </c>
      <c r="M49" s="212" t="s">
        <v>4021</v>
      </c>
      <c r="N49" s="213" t="s">
        <v>4022</v>
      </c>
      <c r="O49" s="213" t="s">
        <v>4023</v>
      </c>
      <c r="P49" s="213" t="s">
        <v>4024</v>
      </c>
      <c r="Q49" s="213" t="s">
        <v>4025</v>
      </c>
      <c r="R49" s="213"/>
      <c r="S49" s="213"/>
      <c r="T49" s="213"/>
      <c r="U49" s="213"/>
      <c r="V49" s="213"/>
      <c r="W49" s="213"/>
      <c r="X49" s="213"/>
      <c r="Y49" s="213"/>
      <c r="Z49" s="213"/>
      <c r="AA49" s="213"/>
      <c r="AB49" s="213"/>
      <c r="AC49" s="213"/>
      <c r="AD49" s="213"/>
    </row>
    <row r="50" spans="1:30" x14ac:dyDescent="0.2">
      <c r="A50" s="118" t="s">
        <v>4307</v>
      </c>
      <c r="C50" s="118" t="s">
        <v>4326</v>
      </c>
      <c r="D50" s="118"/>
      <c r="E50" s="118" t="s">
        <v>4292</v>
      </c>
      <c r="F50" s="208">
        <v>2</v>
      </c>
      <c r="H50" s="118" t="s">
        <v>4308</v>
      </c>
      <c r="I50" s="208">
        <v>2</v>
      </c>
      <c r="L50" s="118" t="s">
        <v>805</v>
      </c>
      <c r="M50" s="118" t="s">
        <v>49</v>
      </c>
      <c r="N50" s="214" t="s">
        <v>3943</v>
      </c>
      <c r="O50" s="214"/>
      <c r="P50" s="214"/>
      <c r="Q50" s="214"/>
      <c r="R50" s="214"/>
      <c r="S50" s="214"/>
      <c r="T50" s="214"/>
      <c r="U50" s="214"/>
      <c r="V50" s="214"/>
      <c r="W50" s="214"/>
      <c r="X50" s="214"/>
      <c r="Y50" s="214"/>
      <c r="Z50" s="214"/>
      <c r="AA50" s="214"/>
      <c r="AB50" s="214"/>
      <c r="AC50" s="214"/>
      <c r="AD50" s="214"/>
    </row>
    <row r="51" spans="1:30" x14ac:dyDescent="0.2">
      <c r="A51" s="118" t="s">
        <v>3757</v>
      </c>
      <c r="C51" s="118" t="s">
        <v>4328</v>
      </c>
      <c r="D51" s="118"/>
      <c r="E51" s="118" t="s">
        <v>4294</v>
      </c>
      <c r="F51" s="208">
        <v>2</v>
      </c>
      <c r="H51" s="118" t="s">
        <v>4309</v>
      </c>
      <c r="I51" s="208">
        <v>2</v>
      </c>
      <c r="L51" s="212" t="s">
        <v>807</v>
      </c>
      <c r="M51" s="212" t="s">
        <v>4026</v>
      </c>
      <c r="N51" s="213" t="s">
        <v>4027</v>
      </c>
      <c r="O51" s="213" t="s">
        <v>4028</v>
      </c>
      <c r="P51" s="213" t="s">
        <v>4029</v>
      </c>
      <c r="Q51" s="213" t="s">
        <v>4030</v>
      </c>
      <c r="R51" s="213" t="s">
        <v>4031</v>
      </c>
      <c r="S51" s="213" t="s">
        <v>4032</v>
      </c>
      <c r="T51" s="213" t="s">
        <v>4033</v>
      </c>
      <c r="U51" s="213"/>
      <c r="V51" s="213"/>
      <c r="W51" s="213"/>
      <c r="X51" s="213"/>
      <c r="Y51" s="213"/>
      <c r="Z51" s="213"/>
      <c r="AA51" s="213"/>
      <c r="AB51" s="213"/>
      <c r="AC51" s="213"/>
      <c r="AD51" s="213"/>
    </row>
    <row r="52" spans="1:30" x14ac:dyDescent="0.2">
      <c r="A52" s="118" t="s">
        <v>4310</v>
      </c>
      <c r="C52" s="118" t="s">
        <v>4249</v>
      </c>
      <c r="D52" s="118"/>
      <c r="E52" s="118" t="s">
        <v>1397</v>
      </c>
      <c r="F52" s="208">
        <v>2</v>
      </c>
      <c r="H52" s="118" t="s">
        <v>618</v>
      </c>
      <c r="I52" s="208">
        <v>2</v>
      </c>
      <c r="L52" s="118" t="s">
        <v>809</v>
      </c>
      <c r="M52" s="118" t="s">
        <v>4034</v>
      </c>
      <c r="N52" s="214" t="s">
        <v>4035</v>
      </c>
      <c r="O52" s="214" t="s">
        <v>4036</v>
      </c>
      <c r="P52" s="214" t="s">
        <v>4037</v>
      </c>
      <c r="Q52" s="214" t="s">
        <v>4038</v>
      </c>
      <c r="R52" s="214" t="s">
        <v>4039</v>
      </c>
      <c r="S52" s="214"/>
      <c r="T52" s="214"/>
      <c r="U52" s="214"/>
      <c r="V52" s="214"/>
      <c r="W52" s="214"/>
      <c r="X52" s="214"/>
      <c r="Y52" s="214"/>
      <c r="Z52" s="214"/>
      <c r="AA52" s="214"/>
      <c r="AB52" s="214"/>
      <c r="AC52" s="214"/>
      <c r="AD52" s="214"/>
    </row>
    <row r="53" spans="1:30" x14ac:dyDescent="0.2">
      <c r="A53" s="118" t="s">
        <v>3905</v>
      </c>
      <c r="C53" s="118" t="s">
        <v>4330</v>
      </c>
      <c r="D53" s="118"/>
      <c r="E53" s="118" t="s">
        <v>4296</v>
      </c>
      <c r="F53" s="208">
        <v>2</v>
      </c>
      <c r="H53" s="118" t="s">
        <v>4311</v>
      </c>
      <c r="I53" s="208">
        <v>2</v>
      </c>
      <c r="L53" s="212" t="s">
        <v>2047</v>
      </c>
      <c r="M53" s="212" t="s">
        <v>49</v>
      </c>
      <c r="N53" s="213" t="s">
        <v>3943</v>
      </c>
      <c r="O53" s="213"/>
      <c r="P53" s="213"/>
      <c r="Q53" s="213"/>
      <c r="R53" s="213"/>
      <c r="S53" s="213"/>
      <c r="T53" s="213"/>
      <c r="U53" s="213"/>
      <c r="V53" s="213"/>
      <c r="W53" s="213"/>
      <c r="X53" s="213"/>
      <c r="Y53" s="213"/>
      <c r="Z53" s="213"/>
      <c r="AA53" s="213"/>
      <c r="AB53" s="213"/>
      <c r="AC53" s="213"/>
      <c r="AD53" s="213"/>
    </row>
    <row r="54" spans="1:30" x14ac:dyDescent="0.2">
      <c r="A54" s="118" t="s">
        <v>3905</v>
      </c>
      <c r="C54" s="118" t="s">
        <v>4331</v>
      </c>
      <c r="D54" s="118"/>
      <c r="E54" s="118" t="s">
        <v>4298</v>
      </c>
      <c r="F54" s="208">
        <v>2</v>
      </c>
      <c r="H54" s="118" t="s">
        <v>2258</v>
      </c>
      <c r="I54" s="208">
        <v>2</v>
      </c>
      <c r="L54" s="118" t="s">
        <v>1059</v>
      </c>
      <c r="M54" s="118" t="s">
        <v>4040</v>
      </c>
      <c r="N54" s="214" t="s">
        <v>3844</v>
      </c>
      <c r="O54" s="214"/>
      <c r="P54" s="214"/>
      <c r="Q54" s="214"/>
      <c r="R54" s="214"/>
      <c r="S54" s="214"/>
      <c r="T54" s="214"/>
      <c r="U54" s="214"/>
      <c r="V54" s="214"/>
      <c r="W54" s="214"/>
      <c r="X54" s="214"/>
      <c r="Y54" s="214"/>
      <c r="Z54" s="214"/>
      <c r="AA54" s="214"/>
      <c r="AB54" s="214"/>
      <c r="AC54" s="214"/>
      <c r="AD54" s="214"/>
    </row>
    <row r="55" spans="1:30" x14ac:dyDescent="0.2">
      <c r="A55" s="118" t="s">
        <v>3905</v>
      </c>
      <c r="C55" s="118" t="s">
        <v>4332</v>
      </c>
      <c r="D55" s="118"/>
      <c r="E55" s="118" t="s">
        <v>4300</v>
      </c>
      <c r="F55" s="208">
        <v>2</v>
      </c>
      <c r="H55" s="118" t="s">
        <v>1152</v>
      </c>
      <c r="I55" s="208">
        <v>2</v>
      </c>
      <c r="L55" s="212" t="s">
        <v>1180</v>
      </c>
      <c r="M55" s="212" t="s">
        <v>49</v>
      </c>
      <c r="N55" s="213"/>
      <c r="O55" s="213"/>
      <c r="P55" s="213"/>
      <c r="Q55" s="213"/>
      <c r="R55" s="213"/>
      <c r="S55" s="213"/>
      <c r="T55" s="213"/>
      <c r="U55" s="213"/>
      <c r="V55" s="213"/>
      <c r="W55" s="213"/>
      <c r="X55" s="213"/>
      <c r="Y55" s="213"/>
      <c r="Z55" s="213"/>
      <c r="AA55" s="213"/>
      <c r="AB55" s="213"/>
      <c r="AC55" s="213"/>
      <c r="AD55" s="213"/>
    </row>
    <row r="56" spans="1:30" x14ac:dyDescent="0.2">
      <c r="A56" s="118" t="s">
        <v>3905</v>
      </c>
      <c r="C56" s="118" t="s">
        <v>212</v>
      </c>
      <c r="D56" s="118"/>
      <c r="E56" s="118" t="s">
        <v>4302</v>
      </c>
      <c r="F56" s="208">
        <v>2</v>
      </c>
      <c r="H56" s="118" t="s">
        <v>4312</v>
      </c>
      <c r="I56" s="208">
        <v>2</v>
      </c>
      <c r="L56" s="118" t="s">
        <v>30</v>
      </c>
      <c r="M56" s="118" t="s">
        <v>2709</v>
      </c>
      <c r="N56" s="214" t="s">
        <v>4041</v>
      </c>
      <c r="O56" s="214" t="s">
        <v>3846</v>
      </c>
      <c r="P56" s="214" t="s">
        <v>4042</v>
      </c>
      <c r="Q56" s="214" t="s">
        <v>3939</v>
      </c>
      <c r="R56" s="214" t="s">
        <v>4043</v>
      </c>
      <c r="S56" s="214" t="s">
        <v>4044</v>
      </c>
      <c r="T56" s="214" t="s">
        <v>4045</v>
      </c>
      <c r="U56" s="214" t="s">
        <v>3823</v>
      </c>
      <c r="V56" s="214" t="s">
        <v>3871</v>
      </c>
      <c r="W56" s="214" t="s">
        <v>4046</v>
      </c>
      <c r="X56" s="214" t="s">
        <v>4047</v>
      </c>
      <c r="Y56" s="214" t="s">
        <v>4048</v>
      </c>
      <c r="Z56" s="214" t="s">
        <v>3829</v>
      </c>
      <c r="AA56" s="214"/>
      <c r="AB56" s="214"/>
      <c r="AC56" s="214"/>
      <c r="AD56" s="214"/>
    </row>
    <row r="57" spans="1:30" x14ac:dyDescent="0.2">
      <c r="A57" s="118" t="s">
        <v>4313</v>
      </c>
      <c r="C57" s="118" t="s">
        <v>4333</v>
      </c>
      <c r="D57" s="118"/>
      <c r="E57" s="118" t="s">
        <v>4081</v>
      </c>
      <c r="F57" s="208">
        <v>2</v>
      </c>
      <c r="H57" s="118" t="s">
        <v>81</v>
      </c>
      <c r="I57" s="208">
        <v>2</v>
      </c>
      <c r="L57" s="212" t="s">
        <v>2514</v>
      </c>
      <c r="M57" s="212" t="s">
        <v>843</v>
      </c>
      <c r="N57" s="213" t="s">
        <v>3826</v>
      </c>
      <c r="O57" s="213"/>
      <c r="P57" s="213"/>
      <c r="Q57" s="213"/>
      <c r="R57" s="213"/>
      <c r="S57" s="213"/>
      <c r="T57" s="213"/>
      <c r="U57" s="213"/>
      <c r="V57" s="213"/>
      <c r="W57" s="213"/>
      <c r="X57" s="213"/>
      <c r="Y57" s="213"/>
      <c r="Z57" s="213"/>
      <c r="AA57" s="213"/>
      <c r="AB57" s="213"/>
      <c r="AC57" s="213"/>
      <c r="AD57" s="213"/>
    </row>
    <row r="58" spans="1:30" x14ac:dyDescent="0.2">
      <c r="A58" s="118" t="s">
        <v>4290</v>
      </c>
      <c r="C58" s="118" t="s">
        <v>4334</v>
      </c>
      <c r="D58" s="118"/>
      <c r="E58" s="118" t="s">
        <v>4304</v>
      </c>
      <c r="F58" s="208">
        <v>2</v>
      </c>
      <c r="H58" s="118" t="s">
        <v>1016</v>
      </c>
      <c r="I58" s="208">
        <v>2</v>
      </c>
      <c r="L58" s="118" t="s">
        <v>2260</v>
      </c>
      <c r="M58" s="118" t="s">
        <v>4049</v>
      </c>
      <c r="N58" s="214" t="s">
        <v>3846</v>
      </c>
      <c r="O58" s="214" t="s">
        <v>3844</v>
      </c>
      <c r="P58" s="214" t="s">
        <v>4050</v>
      </c>
      <c r="Q58" s="214" t="s">
        <v>4051</v>
      </c>
      <c r="R58" s="214" t="s">
        <v>4052</v>
      </c>
      <c r="S58" s="214" t="s">
        <v>4053</v>
      </c>
      <c r="T58" s="214" t="s">
        <v>4054</v>
      </c>
      <c r="U58" s="214" t="s">
        <v>4055</v>
      </c>
      <c r="V58" s="214" t="s">
        <v>3829</v>
      </c>
      <c r="W58" s="214"/>
      <c r="X58" s="214"/>
      <c r="Y58" s="214"/>
      <c r="Z58" s="214"/>
      <c r="AA58" s="214"/>
      <c r="AB58" s="214"/>
      <c r="AC58" s="214"/>
      <c r="AD58" s="214"/>
    </row>
    <row r="59" spans="1:30" x14ac:dyDescent="0.2">
      <c r="A59" s="118" t="s">
        <v>4290</v>
      </c>
      <c r="C59" s="118" t="s">
        <v>4335</v>
      </c>
      <c r="D59" s="118"/>
      <c r="E59" s="118" t="s">
        <v>4305</v>
      </c>
      <c r="F59" s="208">
        <v>2</v>
      </c>
      <c r="H59" s="118" t="s">
        <v>4314</v>
      </c>
      <c r="I59" s="208">
        <v>2</v>
      </c>
      <c r="L59" s="212" t="s">
        <v>1620</v>
      </c>
      <c r="M59" s="212" t="s">
        <v>30</v>
      </c>
      <c r="N59" s="213"/>
      <c r="O59" s="213"/>
      <c r="P59" s="213"/>
      <c r="Q59" s="213"/>
      <c r="R59" s="213"/>
      <c r="S59" s="213"/>
      <c r="T59" s="213"/>
      <c r="U59" s="213"/>
      <c r="V59" s="213"/>
      <c r="W59" s="213"/>
      <c r="X59" s="213"/>
      <c r="Y59" s="213"/>
      <c r="Z59" s="213"/>
      <c r="AA59" s="213"/>
      <c r="AB59" s="213"/>
      <c r="AC59" s="213"/>
      <c r="AD59" s="213"/>
    </row>
    <row r="60" spans="1:30" x14ac:dyDescent="0.2">
      <c r="A60" s="118" t="s">
        <v>4292</v>
      </c>
      <c r="C60" s="118" t="s">
        <v>4336</v>
      </c>
      <c r="D60" s="118"/>
      <c r="E60" s="118" t="s">
        <v>4306</v>
      </c>
      <c r="F60" s="208">
        <v>2</v>
      </c>
      <c r="H60" s="118" t="s">
        <v>4315</v>
      </c>
      <c r="I60" s="208">
        <v>2</v>
      </c>
      <c r="L60" s="118" t="s">
        <v>3816</v>
      </c>
      <c r="M60" s="118" t="s">
        <v>49</v>
      </c>
      <c r="N60" s="214"/>
      <c r="O60" s="214"/>
      <c r="P60" s="214"/>
      <c r="Q60" s="214"/>
      <c r="R60" s="214"/>
      <c r="S60" s="214"/>
      <c r="T60" s="214"/>
      <c r="U60" s="214"/>
      <c r="V60" s="214"/>
      <c r="W60" s="214"/>
      <c r="X60" s="214"/>
      <c r="Y60" s="214"/>
      <c r="Z60" s="214"/>
      <c r="AA60" s="214"/>
      <c r="AB60" s="214"/>
      <c r="AC60" s="214"/>
      <c r="AD60" s="214"/>
    </row>
    <row r="61" spans="1:30" x14ac:dyDescent="0.2">
      <c r="A61" s="118" t="s">
        <v>4292</v>
      </c>
      <c r="C61" s="118" t="s">
        <v>4337</v>
      </c>
      <c r="D61" s="118"/>
      <c r="E61" s="118" t="s">
        <v>4308</v>
      </c>
      <c r="F61" s="208">
        <v>2</v>
      </c>
      <c r="H61" s="118" t="s">
        <v>4316</v>
      </c>
      <c r="I61" s="208">
        <v>2</v>
      </c>
      <c r="L61" s="212" t="s">
        <v>2262</v>
      </c>
      <c r="M61" s="212" t="s">
        <v>49</v>
      </c>
      <c r="N61" s="213"/>
      <c r="O61" s="213"/>
      <c r="P61" s="213"/>
      <c r="Q61" s="213"/>
      <c r="R61" s="213"/>
      <c r="S61" s="213"/>
      <c r="T61" s="213"/>
      <c r="U61" s="213"/>
      <c r="V61" s="213"/>
      <c r="W61" s="213"/>
      <c r="X61" s="213"/>
      <c r="Y61" s="213"/>
      <c r="Z61" s="213"/>
      <c r="AA61" s="213"/>
      <c r="AB61" s="213"/>
      <c r="AC61" s="213"/>
      <c r="AD61" s="213"/>
    </row>
    <row r="62" spans="1:30" x14ac:dyDescent="0.2">
      <c r="A62" s="118" t="s">
        <v>4317</v>
      </c>
      <c r="C62" s="118" t="s">
        <v>4338</v>
      </c>
      <c r="D62" s="118"/>
      <c r="E62" s="118" t="s">
        <v>4309</v>
      </c>
      <c r="F62" s="208">
        <v>2</v>
      </c>
      <c r="H62" s="118" t="s">
        <v>2690</v>
      </c>
      <c r="I62" s="208">
        <v>2</v>
      </c>
      <c r="L62" s="118" t="s">
        <v>2509</v>
      </c>
      <c r="M62" s="118" t="s">
        <v>49</v>
      </c>
      <c r="N62" s="214"/>
      <c r="O62" s="214"/>
      <c r="P62" s="214"/>
      <c r="Q62" s="214"/>
      <c r="R62" s="214"/>
      <c r="S62" s="214"/>
      <c r="T62" s="214"/>
      <c r="U62" s="214"/>
      <c r="V62" s="214"/>
      <c r="W62" s="214"/>
      <c r="X62" s="214"/>
      <c r="Y62" s="214"/>
      <c r="Z62" s="214"/>
      <c r="AA62" s="214"/>
      <c r="AB62" s="214"/>
      <c r="AC62" s="214"/>
      <c r="AD62" s="214"/>
    </row>
    <row r="63" spans="1:30" x14ac:dyDescent="0.2">
      <c r="A63" s="118" t="s">
        <v>4318</v>
      </c>
      <c r="C63" s="118" t="s">
        <v>4339</v>
      </c>
      <c r="D63" s="118"/>
      <c r="E63" s="118" t="s">
        <v>618</v>
      </c>
      <c r="F63" s="208">
        <v>2</v>
      </c>
      <c r="H63" s="118" t="s">
        <v>827</v>
      </c>
      <c r="I63" s="208">
        <v>2</v>
      </c>
      <c r="L63" s="212" t="s">
        <v>1589</v>
      </c>
      <c r="M63" s="212" t="s">
        <v>3788</v>
      </c>
      <c r="N63" s="213"/>
      <c r="O63" s="213"/>
      <c r="P63" s="213"/>
      <c r="Q63" s="213"/>
      <c r="R63" s="213"/>
      <c r="S63" s="213"/>
      <c r="T63" s="213"/>
      <c r="U63" s="213"/>
      <c r="V63" s="213"/>
      <c r="W63" s="213"/>
      <c r="X63" s="213"/>
      <c r="Y63" s="213"/>
      <c r="Z63" s="213"/>
      <c r="AA63" s="213"/>
      <c r="AB63" s="213"/>
      <c r="AC63" s="213"/>
      <c r="AD63" s="213"/>
    </row>
    <row r="64" spans="1:30" x14ac:dyDescent="0.2">
      <c r="A64" s="118" t="s">
        <v>4319</v>
      </c>
      <c r="C64" s="118" t="s">
        <v>4285</v>
      </c>
      <c r="D64" s="118"/>
      <c r="E64" s="118" t="s">
        <v>4311</v>
      </c>
      <c r="F64" s="208">
        <v>2</v>
      </c>
      <c r="H64" s="118" t="s">
        <v>3882</v>
      </c>
      <c r="I64" s="208">
        <v>2</v>
      </c>
      <c r="L64" s="118" t="s">
        <v>815</v>
      </c>
      <c r="M64" s="118" t="s">
        <v>4056</v>
      </c>
      <c r="N64" s="214" t="s">
        <v>4057</v>
      </c>
      <c r="O64" s="214" t="s">
        <v>3911</v>
      </c>
      <c r="P64" s="214" t="s">
        <v>4058</v>
      </c>
      <c r="Q64" s="214" t="s">
        <v>3836</v>
      </c>
      <c r="R64" s="214" t="s">
        <v>4059</v>
      </c>
      <c r="S64" s="214" t="s">
        <v>4060</v>
      </c>
      <c r="T64" s="214"/>
      <c r="U64" s="214"/>
      <c r="V64" s="214"/>
      <c r="W64" s="214"/>
      <c r="X64" s="214"/>
      <c r="Y64" s="214"/>
      <c r="Z64" s="214"/>
      <c r="AA64" s="214"/>
      <c r="AB64" s="214"/>
      <c r="AC64" s="214"/>
      <c r="AD64" s="214"/>
    </row>
    <row r="65" spans="1:30" x14ac:dyDescent="0.2">
      <c r="A65" s="118" t="s">
        <v>4321</v>
      </c>
      <c r="C65" s="118" t="s">
        <v>4340</v>
      </c>
      <c r="D65" s="118"/>
      <c r="E65" s="118" t="s">
        <v>2258</v>
      </c>
      <c r="F65" s="208">
        <v>2</v>
      </c>
      <c r="H65" s="118" t="s">
        <v>4320</v>
      </c>
      <c r="I65" s="208">
        <v>2</v>
      </c>
      <c r="L65" s="212" t="s">
        <v>28</v>
      </c>
      <c r="M65" s="212" t="s">
        <v>4061</v>
      </c>
      <c r="N65" s="213" t="s">
        <v>4062</v>
      </c>
      <c r="O65" s="213" t="s">
        <v>4063</v>
      </c>
      <c r="P65" s="213" t="s">
        <v>4064</v>
      </c>
      <c r="Q65" s="213" t="s">
        <v>4065</v>
      </c>
      <c r="R65" s="213" t="s">
        <v>4066</v>
      </c>
      <c r="S65" s="213" t="s">
        <v>4067</v>
      </c>
      <c r="T65" s="213" t="s">
        <v>4068</v>
      </c>
      <c r="U65" s="213" t="s">
        <v>4069</v>
      </c>
      <c r="V65" s="213" t="s">
        <v>3829</v>
      </c>
      <c r="W65" s="213"/>
      <c r="X65" s="213"/>
      <c r="Y65" s="213"/>
      <c r="Z65" s="213"/>
      <c r="AA65" s="213"/>
      <c r="AB65" s="213"/>
      <c r="AC65" s="213"/>
      <c r="AD65" s="213"/>
    </row>
    <row r="66" spans="1:30" x14ac:dyDescent="0.2">
      <c r="A66" s="118" t="s">
        <v>4322</v>
      </c>
      <c r="C66" s="118" t="s">
        <v>4341</v>
      </c>
      <c r="D66" s="118"/>
      <c r="E66" s="118" t="s">
        <v>1152</v>
      </c>
      <c r="F66" s="208">
        <v>2</v>
      </c>
      <c r="H66" s="118" t="s">
        <v>119</v>
      </c>
      <c r="I66" s="208">
        <v>2</v>
      </c>
      <c r="L66" s="118" t="s">
        <v>3488</v>
      </c>
      <c r="M66" s="118" t="s">
        <v>3258</v>
      </c>
      <c r="N66" s="214" t="s">
        <v>4070</v>
      </c>
      <c r="O66" s="214" t="s">
        <v>3844</v>
      </c>
      <c r="P66" s="214" t="s">
        <v>3855</v>
      </c>
      <c r="Q66" s="214" t="s">
        <v>3845</v>
      </c>
      <c r="R66" s="214" t="s">
        <v>4071</v>
      </c>
      <c r="S66" s="214" t="s">
        <v>4072</v>
      </c>
      <c r="T66" s="214" t="s">
        <v>4073</v>
      </c>
      <c r="U66" s="214" t="s">
        <v>3965</v>
      </c>
      <c r="V66" s="214" t="s">
        <v>3829</v>
      </c>
      <c r="W66" s="214"/>
      <c r="X66" s="214"/>
      <c r="Y66" s="214"/>
      <c r="Z66" s="214"/>
      <c r="AA66" s="214"/>
      <c r="AB66" s="214"/>
      <c r="AC66" s="214"/>
      <c r="AD66" s="214"/>
    </row>
    <row r="67" spans="1:30" x14ac:dyDescent="0.2">
      <c r="A67" s="118" t="s">
        <v>4324</v>
      </c>
      <c r="C67" s="118" t="s">
        <v>4342</v>
      </c>
      <c r="D67" s="118"/>
      <c r="E67" s="118" t="s">
        <v>4312</v>
      </c>
      <c r="F67" s="208">
        <v>2</v>
      </c>
      <c r="H67" s="118" t="s">
        <v>4323</v>
      </c>
      <c r="I67" s="208">
        <v>2</v>
      </c>
      <c r="L67" s="212" t="s">
        <v>2981</v>
      </c>
      <c r="M67" s="212" t="s">
        <v>49</v>
      </c>
      <c r="N67" s="213" t="s">
        <v>3943</v>
      </c>
      <c r="O67" s="213"/>
      <c r="P67" s="213"/>
      <c r="Q67" s="213"/>
      <c r="R67" s="213"/>
      <c r="S67" s="213"/>
      <c r="T67" s="213"/>
      <c r="U67" s="213"/>
      <c r="V67" s="213"/>
      <c r="W67" s="213"/>
      <c r="X67" s="213"/>
      <c r="Y67" s="213"/>
      <c r="Z67" s="213"/>
      <c r="AA67" s="213"/>
      <c r="AB67" s="213"/>
      <c r="AC67" s="213"/>
      <c r="AD67" s="213"/>
    </row>
    <row r="68" spans="1:30" x14ac:dyDescent="0.2">
      <c r="A68" s="118" t="s">
        <v>3132</v>
      </c>
      <c r="C68" s="118" t="s">
        <v>3852</v>
      </c>
      <c r="D68" s="118"/>
      <c r="E68" s="118" t="s">
        <v>81</v>
      </c>
      <c r="F68" s="208">
        <v>2</v>
      </c>
      <c r="H68" s="118" t="s">
        <v>3950</v>
      </c>
      <c r="I68" s="208">
        <v>2</v>
      </c>
      <c r="L68" s="118" t="s">
        <v>2642</v>
      </c>
      <c r="M68" s="118" t="s">
        <v>3297</v>
      </c>
      <c r="N68" s="214"/>
      <c r="O68" s="214"/>
      <c r="P68" s="214"/>
      <c r="Q68" s="214"/>
      <c r="R68" s="214"/>
      <c r="S68" s="214"/>
      <c r="T68" s="214"/>
      <c r="U68" s="214"/>
      <c r="V68" s="214"/>
      <c r="W68" s="214"/>
      <c r="X68" s="214"/>
      <c r="Y68" s="214"/>
      <c r="Z68" s="214"/>
      <c r="AA68" s="214"/>
      <c r="AB68" s="214"/>
      <c r="AC68" s="214"/>
      <c r="AD68" s="214"/>
    </row>
    <row r="69" spans="1:30" x14ac:dyDescent="0.2">
      <c r="A69" s="118" t="s">
        <v>4326</v>
      </c>
      <c r="C69" s="118" t="s">
        <v>4294</v>
      </c>
      <c r="D69" s="118"/>
      <c r="E69" s="118" t="s">
        <v>1016</v>
      </c>
      <c r="F69" s="208">
        <v>2</v>
      </c>
      <c r="H69" s="118" t="s">
        <v>4325</v>
      </c>
      <c r="I69" s="208">
        <v>2</v>
      </c>
      <c r="L69" s="212" t="s">
        <v>701</v>
      </c>
      <c r="M69" s="212" t="s">
        <v>843</v>
      </c>
      <c r="N69" s="213" t="s">
        <v>3853</v>
      </c>
      <c r="O69" s="213" t="s">
        <v>3922</v>
      </c>
      <c r="P69" s="213" t="s">
        <v>4074</v>
      </c>
      <c r="Q69" s="213" t="s">
        <v>4075</v>
      </c>
      <c r="R69" s="213" t="s">
        <v>3850</v>
      </c>
      <c r="S69" s="213" t="s">
        <v>4076</v>
      </c>
      <c r="T69" s="213" t="s">
        <v>3843</v>
      </c>
      <c r="U69" s="213" t="s">
        <v>3842</v>
      </c>
      <c r="V69" s="213" t="s">
        <v>4077</v>
      </c>
      <c r="W69" s="213" t="s">
        <v>4078</v>
      </c>
      <c r="X69" s="213" t="s">
        <v>3829</v>
      </c>
      <c r="Y69" s="213"/>
      <c r="Z69" s="213"/>
      <c r="AA69" s="213"/>
      <c r="AB69" s="213"/>
      <c r="AC69" s="213"/>
      <c r="AD69" s="213"/>
    </row>
    <row r="70" spans="1:30" x14ac:dyDescent="0.2">
      <c r="A70" s="118" t="s">
        <v>4328</v>
      </c>
      <c r="C70" s="118" t="s">
        <v>4343</v>
      </c>
      <c r="D70" s="118"/>
      <c r="E70" s="118" t="s">
        <v>4314</v>
      </c>
      <c r="F70" s="208">
        <v>2</v>
      </c>
      <c r="H70" s="118" t="s">
        <v>4327</v>
      </c>
      <c r="I70" s="208">
        <v>2</v>
      </c>
      <c r="L70" s="118" t="s">
        <v>6</v>
      </c>
      <c r="M70" s="118" t="s">
        <v>40</v>
      </c>
      <c r="N70" s="214"/>
      <c r="O70" s="214"/>
      <c r="P70" s="214"/>
      <c r="Q70" s="214"/>
      <c r="R70" s="214"/>
      <c r="S70" s="214"/>
      <c r="T70" s="214"/>
      <c r="U70" s="214"/>
      <c r="V70" s="214"/>
      <c r="W70" s="214"/>
      <c r="X70" s="214"/>
      <c r="Y70" s="214"/>
      <c r="Z70" s="214"/>
      <c r="AA70" s="214"/>
      <c r="AB70" s="214"/>
      <c r="AC70" s="214"/>
      <c r="AD70" s="214"/>
    </row>
    <row r="71" spans="1:30" x14ac:dyDescent="0.2">
      <c r="A71" s="118" t="s">
        <v>4249</v>
      </c>
      <c r="C71" s="118" t="s">
        <v>4344</v>
      </c>
      <c r="D71" s="118"/>
      <c r="E71" s="118" t="s">
        <v>4315</v>
      </c>
      <c r="F71" s="208">
        <v>2</v>
      </c>
      <c r="H71" s="118" t="s">
        <v>4211</v>
      </c>
      <c r="I71" s="208">
        <v>2</v>
      </c>
      <c r="L71" s="212" t="s">
        <v>206</v>
      </c>
      <c r="M71" s="212" t="s">
        <v>3834</v>
      </c>
      <c r="N71" s="213" t="s">
        <v>3846</v>
      </c>
      <c r="O71" s="213" t="s">
        <v>3833</v>
      </c>
      <c r="P71" s="213" t="s">
        <v>3849</v>
      </c>
      <c r="Q71" s="213" t="s">
        <v>3843</v>
      </c>
      <c r="R71" s="213" t="s">
        <v>3842</v>
      </c>
      <c r="S71" s="213" t="s">
        <v>4079</v>
      </c>
      <c r="T71" s="213" t="s">
        <v>3963</v>
      </c>
      <c r="U71" s="213" t="s">
        <v>4080</v>
      </c>
      <c r="V71" s="213" t="s">
        <v>3825</v>
      </c>
      <c r="W71" s="213" t="s">
        <v>3871</v>
      </c>
      <c r="X71" s="213" t="s">
        <v>3829</v>
      </c>
      <c r="Y71" s="213"/>
      <c r="Z71" s="213"/>
      <c r="AA71" s="213"/>
      <c r="AB71" s="213"/>
      <c r="AC71" s="213"/>
      <c r="AD71" s="213"/>
    </row>
    <row r="72" spans="1:30" x14ac:dyDescent="0.2">
      <c r="A72" s="118" t="s">
        <v>4249</v>
      </c>
      <c r="C72" s="118" t="s">
        <v>4345</v>
      </c>
      <c r="D72" s="118"/>
      <c r="E72" s="118" t="s">
        <v>4316</v>
      </c>
      <c r="F72" s="208">
        <v>2</v>
      </c>
      <c r="H72" s="118" t="s">
        <v>4329</v>
      </c>
      <c r="I72" s="208">
        <v>2</v>
      </c>
      <c r="L72" s="118" t="s">
        <v>2272</v>
      </c>
      <c r="M72" s="118" t="s">
        <v>4081</v>
      </c>
      <c r="N72" s="214" t="s">
        <v>4082</v>
      </c>
      <c r="O72" s="214" t="s">
        <v>4083</v>
      </c>
      <c r="P72" s="214" t="s">
        <v>3836</v>
      </c>
      <c r="Q72" s="214" t="s">
        <v>4084</v>
      </c>
      <c r="R72" s="214" t="s">
        <v>4039</v>
      </c>
      <c r="S72" s="214" t="s">
        <v>4085</v>
      </c>
      <c r="T72" s="214" t="s">
        <v>4086</v>
      </c>
      <c r="U72" s="214" t="s">
        <v>4087</v>
      </c>
      <c r="V72" s="214" t="s">
        <v>4088</v>
      </c>
      <c r="W72" s="214" t="s">
        <v>4089</v>
      </c>
      <c r="X72" s="214" t="s">
        <v>4090</v>
      </c>
      <c r="Y72" s="214" t="s">
        <v>4091</v>
      </c>
      <c r="Z72" s="214" t="s">
        <v>4092</v>
      </c>
      <c r="AA72" s="214" t="s">
        <v>3829</v>
      </c>
      <c r="AB72" s="214"/>
      <c r="AC72" s="214"/>
      <c r="AD72" s="214"/>
    </row>
    <row r="73" spans="1:30" x14ac:dyDescent="0.2">
      <c r="A73" s="118" t="s">
        <v>4249</v>
      </c>
      <c r="C73" s="118" t="s">
        <v>4346</v>
      </c>
      <c r="D73" s="118"/>
      <c r="E73" s="118" t="s">
        <v>2690</v>
      </c>
      <c r="F73" s="208">
        <v>2</v>
      </c>
      <c r="H73" s="118" t="s">
        <v>4012</v>
      </c>
      <c r="I73" s="208">
        <v>2</v>
      </c>
      <c r="L73" s="212" t="s">
        <v>2636</v>
      </c>
      <c r="M73" s="212" t="s">
        <v>1916</v>
      </c>
      <c r="N73" s="213" t="s">
        <v>4093</v>
      </c>
      <c r="O73" s="213" t="s">
        <v>3844</v>
      </c>
      <c r="P73" s="213" t="s">
        <v>4094</v>
      </c>
      <c r="Q73" s="213" t="s">
        <v>4095</v>
      </c>
      <c r="R73" s="213" t="s">
        <v>3912</v>
      </c>
      <c r="S73" s="213" t="s">
        <v>4017</v>
      </c>
      <c r="T73" s="213" t="s">
        <v>4020</v>
      </c>
      <c r="U73" s="213" t="s">
        <v>4096</v>
      </c>
      <c r="V73" s="213" t="s">
        <v>4097</v>
      </c>
      <c r="W73" s="213" t="s">
        <v>4098</v>
      </c>
      <c r="X73" s="213"/>
      <c r="Y73" s="213"/>
      <c r="Z73" s="213"/>
      <c r="AA73" s="213"/>
      <c r="AB73" s="213"/>
      <c r="AC73" s="213"/>
      <c r="AD73" s="213"/>
    </row>
    <row r="74" spans="1:30" x14ac:dyDescent="0.2">
      <c r="A74" s="118" t="s">
        <v>4330</v>
      </c>
      <c r="C74" s="118" t="s">
        <v>4347</v>
      </c>
      <c r="D74" s="118"/>
      <c r="E74" s="118" t="s">
        <v>827</v>
      </c>
      <c r="F74" s="208">
        <v>2</v>
      </c>
      <c r="H74" s="118"/>
      <c r="I74" s="208"/>
      <c r="L74" s="118" t="s">
        <v>823</v>
      </c>
      <c r="M74" s="118" t="s">
        <v>49</v>
      </c>
      <c r="N74" s="214"/>
      <c r="O74" s="214"/>
      <c r="P74" s="214"/>
      <c r="Q74" s="214"/>
      <c r="R74" s="214"/>
      <c r="S74" s="214"/>
      <c r="T74" s="214"/>
      <c r="U74" s="214"/>
      <c r="V74" s="214"/>
      <c r="W74" s="214"/>
      <c r="X74" s="214"/>
      <c r="Y74" s="214"/>
      <c r="Z74" s="214"/>
      <c r="AA74" s="214"/>
      <c r="AB74" s="214"/>
      <c r="AC74" s="214"/>
      <c r="AD74" s="214"/>
    </row>
    <row r="75" spans="1:30" x14ac:dyDescent="0.2">
      <c r="A75" s="118" t="s">
        <v>4331</v>
      </c>
      <c r="C75" s="118" t="s">
        <v>4348</v>
      </c>
      <c r="D75" s="118"/>
      <c r="E75" s="118" t="s">
        <v>3882</v>
      </c>
      <c r="F75" s="208">
        <v>2</v>
      </c>
      <c r="H75" s="215" t="s">
        <v>1012</v>
      </c>
      <c r="I75" s="216"/>
      <c r="L75" s="212" t="s">
        <v>2918</v>
      </c>
      <c r="M75" s="212" t="s">
        <v>4099</v>
      </c>
      <c r="N75" s="213" t="s">
        <v>4093</v>
      </c>
      <c r="O75" s="213" t="s">
        <v>3976</v>
      </c>
      <c r="P75" s="213" t="s">
        <v>3844</v>
      </c>
      <c r="Q75" s="213" t="s">
        <v>4082</v>
      </c>
      <c r="R75" s="213" t="s">
        <v>4100</v>
      </c>
      <c r="S75" s="213" t="s">
        <v>4096</v>
      </c>
      <c r="T75" s="213" t="s">
        <v>3828</v>
      </c>
      <c r="U75" s="213" t="s">
        <v>4101</v>
      </c>
      <c r="V75" s="213" t="s">
        <v>3978</v>
      </c>
      <c r="W75" s="213" t="s">
        <v>3898</v>
      </c>
      <c r="X75" s="213" t="s">
        <v>3829</v>
      </c>
      <c r="Y75" s="213"/>
      <c r="Z75" s="213"/>
      <c r="AA75" s="213"/>
      <c r="AB75" s="213"/>
      <c r="AC75" s="213"/>
      <c r="AD75" s="213"/>
    </row>
    <row r="76" spans="1:30" x14ac:dyDescent="0.2">
      <c r="A76" s="118" t="s">
        <v>4332</v>
      </c>
      <c r="C76" s="118" t="s">
        <v>4349</v>
      </c>
      <c r="D76" s="118"/>
      <c r="E76" s="118" t="s">
        <v>4320</v>
      </c>
      <c r="F76" s="208">
        <v>2</v>
      </c>
      <c r="H76" s="215">
        <v>71</v>
      </c>
      <c r="I76" s="216"/>
      <c r="L76" s="118" t="s">
        <v>2763</v>
      </c>
      <c r="M76" s="118" t="s">
        <v>4102</v>
      </c>
      <c r="N76" s="214" t="s">
        <v>3851</v>
      </c>
      <c r="O76" s="214" t="s">
        <v>3887</v>
      </c>
      <c r="P76" s="214" t="s">
        <v>3842</v>
      </c>
      <c r="Q76" s="214" t="s">
        <v>4103</v>
      </c>
      <c r="R76" s="214" t="s">
        <v>3898</v>
      </c>
      <c r="S76" s="214" t="s">
        <v>3850</v>
      </c>
      <c r="T76" s="214" t="s">
        <v>3826</v>
      </c>
      <c r="U76" s="214" t="s">
        <v>4104</v>
      </c>
      <c r="V76" s="214"/>
      <c r="W76" s="214"/>
      <c r="X76" s="214"/>
      <c r="Y76" s="214"/>
      <c r="Z76" s="214"/>
      <c r="AA76" s="214"/>
      <c r="AB76" s="214"/>
      <c r="AC76" s="214"/>
      <c r="AD76" s="214"/>
    </row>
    <row r="77" spans="1:30" x14ac:dyDescent="0.2">
      <c r="A77" s="118" t="s">
        <v>212</v>
      </c>
      <c r="C77" s="118" t="s">
        <v>4350</v>
      </c>
      <c r="D77" s="118"/>
      <c r="E77" s="118" t="s">
        <v>4228</v>
      </c>
      <c r="F77" s="208">
        <v>2</v>
      </c>
      <c r="H77" s="118"/>
      <c r="I77" s="208"/>
      <c r="L77" s="212" t="s">
        <v>2273</v>
      </c>
      <c r="M77" s="212" t="s">
        <v>49</v>
      </c>
      <c r="N77" s="213"/>
      <c r="O77" s="213"/>
      <c r="P77" s="213"/>
      <c r="Q77" s="213"/>
      <c r="R77" s="213"/>
      <c r="S77" s="213"/>
      <c r="T77" s="213"/>
      <c r="U77" s="213"/>
      <c r="V77" s="213"/>
      <c r="W77" s="213"/>
      <c r="X77" s="213"/>
      <c r="Y77" s="213"/>
      <c r="Z77" s="213"/>
      <c r="AA77" s="213"/>
      <c r="AB77" s="213"/>
      <c r="AC77" s="213"/>
      <c r="AD77" s="213"/>
    </row>
    <row r="78" spans="1:30" x14ac:dyDescent="0.2">
      <c r="A78" s="118" t="s">
        <v>4333</v>
      </c>
      <c r="C78" s="118" t="s">
        <v>1302</v>
      </c>
      <c r="D78" s="118"/>
      <c r="E78" s="118" t="s">
        <v>119</v>
      </c>
      <c r="F78" s="208">
        <v>2</v>
      </c>
      <c r="H78" s="118"/>
      <c r="I78" s="208"/>
      <c r="L78" s="118" t="s">
        <v>2532</v>
      </c>
      <c r="M78" s="118" t="s">
        <v>843</v>
      </c>
      <c r="N78" s="214" t="s">
        <v>3922</v>
      </c>
      <c r="O78" s="214" t="s">
        <v>4105</v>
      </c>
      <c r="P78" s="214" t="s">
        <v>4106</v>
      </c>
      <c r="Q78" s="214" t="s">
        <v>3887</v>
      </c>
      <c r="R78" s="214" t="s">
        <v>3823</v>
      </c>
      <c r="S78" s="214" t="s">
        <v>4046</v>
      </c>
      <c r="T78" s="214" t="s">
        <v>3826</v>
      </c>
      <c r="U78" s="214" t="s">
        <v>3829</v>
      </c>
      <c r="V78" s="214"/>
      <c r="W78" s="214"/>
      <c r="X78" s="214"/>
      <c r="Y78" s="214"/>
      <c r="Z78" s="214"/>
      <c r="AA78" s="214"/>
      <c r="AB78" s="214"/>
      <c r="AC78" s="214"/>
      <c r="AD78" s="214"/>
    </row>
    <row r="79" spans="1:30" x14ac:dyDescent="0.2">
      <c r="A79" s="118" t="s">
        <v>4334</v>
      </c>
      <c r="C79" s="118" t="s">
        <v>4351</v>
      </c>
      <c r="D79" s="118"/>
      <c r="E79" s="118" t="s">
        <v>4323</v>
      </c>
      <c r="F79" s="208">
        <v>2</v>
      </c>
      <c r="H79" s="118"/>
      <c r="I79" s="208"/>
      <c r="L79" s="212" t="s">
        <v>3155</v>
      </c>
      <c r="M79" s="212" t="s">
        <v>2054</v>
      </c>
      <c r="N79" s="213" t="s">
        <v>4107</v>
      </c>
      <c r="O79" s="213" t="s">
        <v>3832</v>
      </c>
      <c r="P79" s="213" t="s">
        <v>4105</v>
      </c>
      <c r="Q79" s="213" t="s">
        <v>4108</v>
      </c>
      <c r="R79" s="213" t="s">
        <v>4109</v>
      </c>
      <c r="S79" s="213" t="s">
        <v>4110</v>
      </c>
      <c r="T79" s="213" t="s">
        <v>3829</v>
      </c>
      <c r="U79" s="213"/>
      <c r="V79" s="213"/>
      <c r="W79" s="213"/>
      <c r="X79" s="213"/>
      <c r="Y79" s="213"/>
      <c r="Z79" s="213"/>
      <c r="AA79" s="213"/>
      <c r="AB79" s="213"/>
      <c r="AC79" s="213"/>
      <c r="AD79" s="213"/>
    </row>
    <row r="80" spans="1:30" x14ac:dyDescent="0.2">
      <c r="A80" s="118" t="s">
        <v>4335</v>
      </c>
      <c r="C80" s="118" t="s">
        <v>4352</v>
      </c>
      <c r="D80" s="118"/>
      <c r="E80" s="118" t="s">
        <v>3950</v>
      </c>
      <c r="F80" s="208">
        <v>2</v>
      </c>
      <c r="H80" s="118"/>
      <c r="I80" s="208"/>
      <c r="L80" s="118" t="s">
        <v>827</v>
      </c>
      <c r="M80" s="118" t="s">
        <v>1501</v>
      </c>
      <c r="N80" s="214" t="s">
        <v>3844</v>
      </c>
      <c r="O80" s="214" t="s">
        <v>4111</v>
      </c>
      <c r="P80" s="214" t="s">
        <v>4112</v>
      </c>
      <c r="Q80" s="214" t="s">
        <v>4113</v>
      </c>
      <c r="R80" s="214"/>
      <c r="S80" s="214"/>
      <c r="T80" s="214"/>
      <c r="U80" s="214"/>
      <c r="V80" s="214"/>
      <c r="W80" s="214"/>
      <c r="X80" s="214"/>
      <c r="Y80" s="214"/>
      <c r="Z80" s="214"/>
      <c r="AA80" s="214"/>
      <c r="AB80" s="214"/>
      <c r="AC80" s="214"/>
      <c r="AD80" s="214"/>
    </row>
    <row r="81" spans="1:30" x14ac:dyDescent="0.2">
      <c r="A81" s="118" t="s">
        <v>4336</v>
      </c>
      <c r="C81" s="118" t="s">
        <v>4353</v>
      </c>
      <c r="D81" s="118"/>
      <c r="E81" s="118" t="s">
        <v>4325</v>
      </c>
      <c r="F81" s="208">
        <v>2</v>
      </c>
      <c r="H81" s="118"/>
      <c r="I81" s="208"/>
      <c r="L81" s="212" t="s">
        <v>3363</v>
      </c>
      <c r="M81" s="212" t="s">
        <v>4114</v>
      </c>
      <c r="N81" s="213" t="s">
        <v>4115</v>
      </c>
      <c r="O81" s="213" t="s">
        <v>4116</v>
      </c>
      <c r="P81" s="213" t="s">
        <v>4117</v>
      </c>
      <c r="Q81" s="213" t="s">
        <v>4118</v>
      </c>
      <c r="R81" s="213" t="s">
        <v>4119</v>
      </c>
      <c r="S81" s="213" t="s">
        <v>4120</v>
      </c>
      <c r="T81" s="213" t="s">
        <v>4082</v>
      </c>
      <c r="U81" s="213" t="s">
        <v>4121</v>
      </c>
      <c r="V81" s="213" t="s">
        <v>4122</v>
      </c>
      <c r="W81" s="213" t="s">
        <v>4123</v>
      </c>
      <c r="X81" s="213" t="s">
        <v>4124</v>
      </c>
      <c r="Y81" s="213" t="s">
        <v>3875</v>
      </c>
      <c r="Z81" s="213" t="s">
        <v>3920</v>
      </c>
      <c r="AA81" s="213" t="s">
        <v>4125</v>
      </c>
      <c r="AB81" s="213" t="s">
        <v>4126</v>
      </c>
      <c r="AC81" s="213" t="s">
        <v>4127</v>
      </c>
      <c r="AD81" s="213" t="s">
        <v>3829</v>
      </c>
    </row>
    <row r="82" spans="1:30" x14ac:dyDescent="0.2">
      <c r="A82" s="118" t="s">
        <v>4337</v>
      </c>
      <c r="C82" s="118" t="s">
        <v>4354</v>
      </c>
      <c r="D82" s="118"/>
      <c r="E82" s="118" t="s">
        <v>4327</v>
      </c>
      <c r="F82" s="208">
        <v>2</v>
      </c>
      <c r="H82" s="118"/>
      <c r="I82" s="208"/>
      <c r="L82" s="118" t="s">
        <v>3090</v>
      </c>
      <c r="M82" s="118" t="s">
        <v>4128</v>
      </c>
      <c r="N82" s="214" t="s">
        <v>4129</v>
      </c>
      <c r="O82" s="214" t="s">
        <v>3975</v>
      </c>
      <c r="P82" s="214" t="s">
        <v>4130</v>
      </c>
      <c r="Q82" s="214" t="s">
        <v>3844</v>
      </c>
      <c r="R82" s="214" t="s">
        <v>3829</v>
      </c>
      <c r="S82" s="214"/>
      <c r="T82" s="214"/>
      <c r="U82" s="214"/>
      <c r="V82" s="214"/>
      <c r="W82" s="214"/>
      <c r="X82" s="214"/>
      <c r="Y82" s="214"/>
      <c r="Z82" s="214"/>
      <c r="AA82" s="214"/>
      <c r="AB82" s="214"/>
      <c r="AC82" s="214"/>
      <c r="AD82" s="214"/>
    </row>
    <row r="83" spans="1:30" x14ac:dyDescent="0.2">
      <c r="A83" s="118" t="s">
        <v>4338</v>
      </c>
      <c r="C83" s="118" t="s">
        <v>4355</v>
      </c>
      <c r="D83" s="118"/>
      <c r="E83" s="118" t="s">
        <v>4211</v>
      </c>
      <c r="F83" s="208">
        <v>2</v>
      </c>
      <c r="H83" s="118"/>
      <c r="I83" s="208"/>
      <c r="L83" s="212" t="s">
        <v>1303</v>
      </c>
      <c r="M83" s="212" t="s">
        <v>49</v>
      </c>
      <c r="N83" s="213"/>
      <c r="O83" s="213"/>
      <c r="P83" s="213"/>
      <c r="Q83" s="213"/>
      <c r="R83" s="213"/>
      <c r="S83" s="213"/>
      <c r="T83" s="213"/>
      <c r="U83" s="213"/>
      <c r="V83" s="213"/>
      <c r="W83" s="213"/>
      <c r="X83" s="213"/>
      <c r="Y83" s="213"/>
      <c r="Z83" s="213"/>
      <c r="AA83" s="213"/>
      <c r="AB83" s="213"/>
      <c r="AC83" s="213"/>
      <c r="AD83" s="213"/>
    </row>
    <row r="84" spans="1:30" x14ac:dyDescent="0.2">
      <c r="A84" s="118" t="s">
        <v>4339</v>
      </c>
      <c r="C84" s="118" t="s">
        <v>4356</v>
      </c>
      <c r="D84" s="118"/>
      <c r="E84" s="118" t="s">
        <v>4329</v>
      </c>
      <c r="F84" s="208">
        <v>2</v>
      </c>
      <c r="H84" s="118"/>
      <c r="I84" s="208"/>
      <c r="L84" s="118" t="s">
        <v>1601</v>
      </c>
      <c r="M84" s="118" t="s">
        <v>1916</v>
      </c>
      <c r="N84" s="214" t="s">
        <v>4023</v>
      </c>
      <c r="O84" s="214" t="s">
        <v>4082</v>
      </c>
      <c r="P84" s="214" t="s">
        <v>4131</v>
      </c>
      <c r="Q84" s="214" t="s">
        <v>4132</v>
      </c>
      <c r="R84" s="214" t="s">
        <v>4133</v>
      </c>
      <c r="S84" s="214" t="s">
        <v>3910</v>
      </c>
      <c r="T84" s="214" t="s">
        <v>4134</v>
      </c>
      <c r="U84" s="214" t="s">
        <v>3991</v>
      </c>
      <c r="V84" s="214" t="s">
        <v>3829</v>
      </c>
      <c r="W84" s="214"/>
      <c r="X84" s="214"/>
      <c r="Y84" s="214"/>
      <c r="Z84" s="214"/>
      <c r="AA84" s="214"/>
      <c r="AB84" s="214"/>
      <c r="AC84" s="214"/>
      <c r="AD84" s="214"/>
    </row>
    <row r="85" spans="1:30" x14ac:dyDescent="0.2">
      <c r="A85" s="118" t="s">
        <v>4285</v>
      </c>
      <c r="C85" s="118" t="s">
        <v>4357</v>
      </c>
      <c r="D85" s="118"/>
      <c r="E85" s="118" t="s">
        <v>4012</v>
      </c>
      <c r="F85" s="208">
        <v>2</v>
      </c>
      <c r="H85" s="118"/>
      <c r="I85" s="208"/>
      <c r="L85" s="212" t="s">
        <v>2975</v>
      </c>
      <c r="M85" s="212" t="s">
        <v>2709</v>
      </c>
      <c r="N85" s="213" t="s">
        <v>4135</v>
      </c>
      <c r="O85" s="213" t="s">
        <v>3844</v>
      </c>
      <c r="P85" s="213" t="s">
        <v>3823</v>
      </c>
      <c r="Q85" s="213" t="s">
        <v>3846</v>
      </c>
      <c r="R85" s="213" t="s">
        <v>3849</v>
      </c>
      <c r="S85" s="213" t="s">
        <v>3850</v>
      </c>
      <c r="T85" s="213" t="s">
        <v>4076</v>
      </c>
      <c r="U85" s="213" t="s">
        <v>4136</v>
      </c>
      <c r="V85" s="213" t="s">
        <v>3928</v>
      </c>
      <c r="W85" s="213" t="s">
        <v>3871</v>
      </c>
      <c r="X85" s="213" t="s">
        <v>4135</v>
      </c>
      <c r="Y85" s="213" t="s">
        <v>3825</v>
      </c>
      <c r="Z85" s="213" t="s">
        <v>3842</v>
      </c>
      <c r="AA85" s="213" t="s">
        <v>3843</v>
      </c>
      <c r="AB85" s="213" t="s">
        <v>3829</v>
      </c>
      <c r="AC85" s="213"/>
      <c r="AD85" s="213"/>
    </row>
    <row r="86" spans="1:30" x14ac:dyDescent="0.2">
      <c r="A86" s="118" t="s">
        <v>4285</v>
      </c>
      <c r="C86" s="118" t="s">
        <v>4358</v>
      </c>
      <c r="D86" s="118"/>
      <c r="E86" s="118"/>
      <c r="F86" s="208"/>
      <c r="L86" s="118" t="s">
        <v>62</v>
      </c>
      <c r="M86" s="118" t="s">
        <v>3882</v>
      </c>
      <c r="N86" s="214" t="s">
        <v>3849</v>
      </c>
      <c r="O86" s="214" t="s">
        <v>4137</v>
      </c>
      <c r="P86" s="214" t="s">
        <v>3873</v>
      </c>
      <c r="Q86" s="214" t="s">
        <v>3844</v>
      </c>
      <c r="R86" s="214" t="s">
        <v>3855</v>
      </c>
      <c r="S86" s="214" t="s">
        <v>4138</v>
      </c>
      <c r="T86" s="214" t="s">
        <v>3829</v>
      </c>
      <c r="U86" s="214"/>
      <c r="V86" s="214"/>
      <c r="W86" s="214"/>
      <c r="X86" s="214"/>
      <c r="Y86" s="214"/>
      <c r="Z86" s="214"/>
      <c r="AA86" s="214"/>
      <c r="AB86" s="214"/>
      <c r="AC86" s="214"/>
      <c r="AD86" s="214"/>
    </row>
    <row r="87" spans="1:30" x14ac:dyDescent="0.2">
      <c r="A87" s="118" t="s">
        <v>4285</v>
      </c>
      <c r="C87" s="118" t="s">
        <v>2710</v>
      </c>
      <c r="D87" s="118"/>
      <c r="E87" s="215" t="s">
        <v>1012</v>
      </c>
      <c r="F87" s="216"/>
      <c r="L87" s="212" t="s">
        <v>593</v>
      </c>
      <c r="M87" s="212" t="s">
        <v>4139</v>
      </c>
      <c r="N87" s="213" t="s">
        <v>4140</v>
      </c>
      <c r="O87" s="213" t="s">
        <v>3844</v>
      </c>
      <c r="P87" s="213" t="s">
        <v>4141</v>
      </c>
      <c r="Q87" s="213" t="s">
        <v>4142</v>
      </c>
      <c r="R87" s="213"/>
      <c r="S87" s="213"/>
      <c r="T87" s="213"/>
      <c r="U87" s="213"/>
      <c r="V87" s="213"/>
      <c r="W87" s="213"/>
      <c r="X87" s="213"/>
      <c r="Y87" s="213"/>
      <c r="Z87" s="213"/>
      <c r="AA87" s="213"/>
      <c r="AB87" s="213"/>
      <c r="AC87" s="213"/>
      <c r="AD87" s="213"/>
    </row>
    <row r="88" spans="1:30" x14ac:dyDescent="0.2">
      <c r="A88" s="118" t="s">
        <v>4340</v>
      </c>
      <c r="C88" s="118" t="s">
        <v>1397</v>
      </c>
      <c r="D88" s="118"/>
      <c r="E88" s="215">
        <v>83</v>
      </c>
      <c r="F88" s="216"/>
      <c r="L88" s="118" t="s">
        <v>3082</v>
      </c>
      <c r="M88" s="118" t="s">
        <v>49</v>
      </c>
      <c r="N88" s="214"/>
      <c r="O88" s="214"/>
      <c r="P88" s="214"/>
      <c r="Q88" s="214"/>
      <c r="R88" s="214"/>
      <c r="S88" s="214"/>
      <c r="T88" s="214"/>
      <c r="U88" s="214"/>
      <c r="V88" s="214"/>
      <c r="W88" s="214"/>
      <c r="X88" s="214"/>
      <c r="Y88" s="214"/>
      <c r="Z88" s="214"/>
      <c r="AA88" s="214"/>
      <c r="AB88" s="214"/>
      <c r="AC88" s="214"/>
      <c r="AD88" s="214"/>
    </row>
    <row r="89" spans="1:30" x14ac:dyDescent="0.2">
      <c r="A89" s="118" t="s">
        <v>4341</v>
      </c>
      <c r="C89" s="118" t="s">
        <v>4359</v>
      </c>
      <c r="D89" s="118"/>
      <c r="E89" s="118"/>
      <c r="F89" s="208"/>
      <c r="L89" s="212" t="s">
        <v>214</v>
      </c>
      <c r="M89" s="212" t="s">
        <v>3297</v>
      </c>
      <c r="N89" s="213" t="s">
        <v>4143</v>
      </c>
      <c r="O89" s="213" t="s">
        <v>4144</v>
      </c>
      <c r="P89" s="213" t="s">
        <v>4145</v>
      </c>
      <c r="Q89" s="213" t="s">
        <v>4146</v>
      </c>
      <c r="R89" s="213" t="s">
        <v>3842</v>
      </c>
      <c r="S89" s="213" t="s">
        <v>4147</v>
      </c>
      <c r="T89" s="213" t="s">
        <v>4148</v>
      </c>
      <c r="U89" s="213" t="s">
        <v>4149</v>
      </c>
      <c r="V89" s="213" t="s">
        <v>4150</v>
      </c>
      <c r="W89" s="213" t="s">
        <v>3998</v>
      </c>
      <c r="X89" s="213"/>
      <c r="Y89" s="213"/>
      <c r="Z89" s="213"/>
      <c r="AA89" s="213"/>
      <c r="AB89" s="213"/>
      <c r="AC89" s="213"/>
      <c r="AD89" s="213"/>
    </row>
    <row r="90" spans="1:30" x14ac:dyDescent="0.2">
      <c r="A90" s="118" t="s">
        <v>4342</v>
      </c>
      <c r="C90" s="118" t="s">
        <v>4360</v>
      </c>
      <c r="D90" s="118"/>
      <c r="E90" s="118"/>
      <c r="F90" s="208"/>
      <c r="L90" s="118" t="s">
        <v>647</v>
      </c>
      <c r="M90" s="118" t="s">
        <v>30</v>
      </c>
      <c r="N90" s="214" t="s">
        <v>4151</v>
      </c>
      <c r="O90" s="214" t="s">
        <v>4076</v>
      </c>
      <c r="P90" s="214" t="s">
        <v>4152</v>
      </c>
      <c r="Q90" s="214" t="s">
        <v>4153</v>
      </c>
      <c r="R90" s="214" t="s">
        <v>4154</v>
      </c>
      <c r="S90" s="214" t="s">
        <v>4155</v>
      </c>
      <c r="T90" s="214" t="s">
        <v>3851</v>
      </c>
      <c r="U90" s="214" t="s">
        <v>4156</v>
      </c>
      <c r="V90" s="214" t="s">
        <v>4157</v>
      </c>
      <c r="W90" s="214" t="s">
        <v>4158</v>
      </c>
      <c r="X90" s="214" t="s">
        <v>3850</v>
      </c>
      <c r="Y90" s="214" t="s">
        <v>3821</v>
      </c>
      <c r="Z90" s="214" t="s">
        <v>4159</v>
      </c>
      <c r="AA90" s="214"/>
      <c r="AB90" s="214"/>
      <c r="AC90" s="214"/>
      <c r="AD90" s="214"/>
    </row>
    <row r="91" spans="1:30" x14ac:dyDescent="0.2">
      <c r="A91" s="118" t="s">
        <v>3852</v>
      </c>
      <c r="C91" s="118" t="s">
        <v>4361</v>
      </c>
      <c r="D91" s="118"/>
      <c r="E91" s="118"/>
      <c r="F91" s="208"/>
      <c r="L91" s="212" t="s">
        <v>1618</v>
      </c>
      <c r="M91" s="212" t="s">
        <v>1152</v>
      </c>
      <c r="N91" s="213" t="s">
        <v>4096</v>
      </c>
      <c r="O91" s="213" t="s">
        <v>4013</v>
      </c>
      <c r="P91" s="213"/>
      <c r="Q91" s="213"/>
      <c r="R91" s="213"/>
      <c r="S91" s="213"/>
      <c r="T91" s="213"/>
      <c r="U91" s="213"/>
      <c r="V91" s="213"/>
      <c r="W91" s="213"/>
      <c r="X91" s="213"/>
      <c r="Y91" s="213"/>
      <c r="Z91" s="213"/>
      <c r="AA91" s="213"/>
      <c r="AB91" s="213"/>
      <c r="AC91" s="213"/>
      <c r="AD91" s="213"/>
    </row>
    <row r="92" spans="1:30" x14ac:dyDescent="0.2">
      <c r="A92" s="118" t="s">
        <v>4294</v>
      </c>
      <c r="C92" s="118" t="s">
        <v>4296</v>
      </c>
      <c r="D92" s="118"/>
      <c r="E92" s="118"/>
      <c r="F92" s="208"/>
      <c r="L92" s="118" t="s">
        <v>2368</v>
      </c>
      <c r="M92" s="118" t="s">
        <v>49</v>
      </c>
      <c r="N92" s="214"/>
      <c r="O92" s="214"/>
      <c r="P92" s="214"/>
      <c r="Q92" s="214"/>
      <c r="R92" s="214"/>
      <c r="S92" s="214"/>
      <c r="T92" s="214"/>
      <c r="U92" s="214"/>
      <c r="V92" s="214"/>
      <c r="W92" s="214"/>
      <c r="X92" s="214"/>
      <c r="Y92" s="214"/>
      <c r="Z92" s="214"/>
      <c r="AA92" s="214"/>
      <c r="AB92" s="214"/>
      <c r="AC92" s="214"/>
      <c r="AD92" s="214"/>
    </row>
    <row r="93" spans="1:30" x14ac:dyDescent="0.2">
      <c r="A93" s="118" t="s">
        <v>4294</v>
      </c>
      <c r="C93" s="118" t="s">
        <v>4362</v>
      </c>
      <c r="D93" s="118"/>
      <c r="E93" s="118"/>
      <c r="F93" s="208"/>
      <c r="L93" s="212" t="s">
        <v>803</v>
      </c>
      <c r="M93" s="212" t="s">
        <v>914</v>
      </c>
      <c r="N93" s="213" t="s">
        <v>4160</v>
      </c>
      <c r="O93" s="213" t="s">
        <v>3909</v>
      </c>
      <c r="P93" s="213" t="s">
        <v>4161</v>
      </c>
      <c r="Q93" s="213" t="s">
        <v>4162</v>
      </c>
      <c r="R93" s="213" t="s">
        <v>4163</v>
      </c>
      <c r="S93" s="213" t="s">
        <v>4164</v>
      </c>
      <c r="T93" s="213" t="s">
        <v>4165</v>
      </c>
      <c r="U93" s="213" t="s">
        <v>4166</v>
      </c>
      <c r="V93" s="213" t="s">
        <v>4167</v>
      </c>
      <c r="W93" s="213" t="s">
        <v>4168</v>
      </c>
      <c r="X93" s="213"/>
      <c r="Y93" s="213"/>
      <c r="Z93" s="213"/>
      <c r="AA93" s="213"/>
      <c r="AB93" s="213"/>
      <c r="AC93" s="213"/>
      <c r="AD93" s="213"/>
    </row>
    <row r="94" spans="1:30" x14ac:dyDescent="0.2">
      <c r="A94" s="118" t="s">
        <v>4343</v>
      </c>
      <c r="C94" s="118" t="s">
        <v>3885</v>
      </c>
      <c r="D94" s="118"/>
      <c r="E94" s="118"/>
      <c r="F94" s="208"/>
      <c r="L94" s="118" t="s">
        <v>974</v>
      </c>
      <c r="M94" s="118" t="s">
        <v>976</v>
      </c>
      <c r="N94" s="214" t="s">
        <v>4169</v>
      </c>
      <c r="O94" s="214" t="s">
        <v>4170</v>
      </c>
      <c r="P94" s="214" t="s">
        <v>4171</v>
      </c>
      <c r="Q94" s="214" t="s">
        <v>4172</v>
      </c>
      <c r="R94" s="214" t="s">
        <v>4173</v>
      </c>
      <c r="S94" s="214" t="s">
        <v>4174</v>
      </c>
      <c r="T94" s="214"/>
      <c r="U94" s="214"/>
      <c r="V94" s="214"/>
      <c r="W94" s="214"/>
      <c r="X94" s="214"/>
      <c r="Y94" s="214"/>
      <c r="Z94" s="214"/>
      <c r="AA94" s="214"/>
      <c r="AB94" s="214"/>
      <c r="AC94" s="214"/>
      <c r="AD94" s="214"/>
    </row>
    <row r="95" spans="1:30" x14ac:dyDescent="0.2">
      <c r="A95" s="118" t="s">
        <v>4344</v>
      </c>
      <c r="C95" s="118" t="s">
        <v>4363</v>
      </c>
      <c r="D95" s="118"/>
      <c r="E95" s="118"/>
      <c r="F95" s="208"/>
      <c r="L95" s="212" t="s">
        <v>813</v>
      </c>
      <c r="M95" s="212" t="s">
        <v>4175</v>
      </c>
      <c r="N95" s="213" t="s">
        <v>4176</v>
      </c>
      <c r="O95" s="213" t="s">
        <v>4177</v>
      </c>
      <c r="P95" s="213" t="s">
        <v>4178</v>
      </c>
      <c r="Q95" s="213" t="s">
        <v>4179</v>
      </c>
      <c r="R95" s="213" t="s">
        <v>4180</v>
      </c>
      <c r="S95" s="213" t="s">
        <v>4181</v>
      </c>
      <c r="T95" s="213" t="s">
        <v>4182</v>
      </c>
      <c r="U95" s="213" t="s">
        <v>4183</v>
      </c>
      <c r="V95" s="213" t="s">
        <v>3829</v>
      </c>
      <c r="W95" s="213"/>
      <c r="X95" s="213"/>
      <c r="Y95" s="213"/>
      <c r="Z95" s="213"/>
      <c r="AA95" s="213"/>
      <c r="AB95" s="213"/>
      <c r="AC95" s="213"/>
      <c r="AD95" s="213"/>
    </row>
    <row r="96" spans="1:30" x14ac:dyDescent="0.2">
      <c r="A96" s="118" t="s">
        <v>4345</v>
      </c>
      <c r="C96" s="118" t="s">
        <v>4364</v>
      </c>
      <c r="D96" s="118"/>
      <c r="E96" s="118"/>
      <c r="F96" s="208"/>
      <c r="L96" s="118" t="s">
        <v>920</v>
      </c>
      <c r="M96" s="118" t="s">
        <v>1743</v>
      </c>
      <c r="N96" s="214" t="s">
        <v>4184</v>
      </c>
      <c r="O96" s="214" t="s">
        <v>4185</v>
      </c>
      <c r="P96" s="214" t="s">
        <v>4186</v>
      </c>
      <c r="Q96" s="214" t="s">
        <v>4187</v>
      </c>
      <c r="R96" s="214" t="s">
        <v>4188</v>
      </c>
      <c r="S96" s="214" t="s">
        <v>4189</v>
      </c>
      <c r="T96" s="214" t="s">
        <v>4190</v>
      </c>
      <c r="U96" s="214" t="s">
        <v>4191</v>
      </c>
      <c r="V96" s="214" t="s">
        <v>4023</v>
      </c>
      <c r="W96" s="214" t="s">
        <v>4192</v>
      </c>
      <c r="X96" s="214"/>
      <c r="Y96" s="214"/>
      <c r="Z96" s="214"/>
      <c r="AA96" s="214"/>
      <c r="AB96" s="214"/>
      <c r="AC96" s="214"/>
      <c r="AD96" s="214"/>
    </row>
    <row r="97" spans="1:30" x14ac:dyDescent="0.2">
      <c r="A97" s="118" t="s">
        <v>4346</v>
      </c>
      <c r="C97" s="118" t="s">
        <v>3992</v>
      </c>
      <c r="D97" s="118"/>
      <c r="E97" s="118"/>
      <c r="F97" s="208"/>
      <c r="L97" s="212" t="s">
        <v>1622</v>
      </c>
      <c r="M97" s="212" t="s">
        <v>49</v>
      </c>
      <c r="N97" s="213"/>
      <c r="O97" s="213"/>
      <c r="P97" s="213"/>
      <c r="Q97" s="213"/>
      <c r="R97" s="213"/>
      <c r="S97" s="213"/>
      <c r="T97" s="213"/>
      <c r="U97" s="213"/>
      <c r="V97" s="213"/>
      <c r="W97" s="213"/>
      <c r="X97" s="213"/>
      <c r="Y97" s="213"/>
      <c r="Z97" s="213"/>
      <c r="AA97" s="213"/>
      <c r="AB97" s="213"/>
      <c r="AC97" s="213"/>
      <c r="AD97" s="213"/>
    </row>
    <row r="98" spans="1:30" x14ac:dyDescent="0.2">
      <c r="A98" s="118" t="s">
        <v>4347</v>
      </c>
      <c r="C98" s="118" t="s">
        <v>4365</v>
      </c>
      <c r="D98" s="118"/>
      <c r="E98" s="118"/>
      <c r="F98" s="208"/>
      <c r="L98" s="118" t="s">
        <v>980</v>
      </c>
      <c r="M98" s="118" t="s">
        <v>1743</v>
      </c>
      <c r="N98" s="214" t="s">
        <v>3844</v>
      </c>
      <c r="O98" s="214" t="s">
        <v>4193</v>
      </c>
      <c r="P98" s="214" t="s">
        <v>4194</v>
      </c>
      <c r="Q98" s="214" t="s">
        <v>4195</v>
      </c>
      <c r="R98" s="214" t="s">
        <v>4196</v>
      </c>
      <c r="S98" s="214" t="s">
        <v>4197</v>
      </c>
      <c r="T98" s="214" t="s">
        <v>4198</v>
      </c>
      <c r="U98" s="214" t="s">
        <v>4199</v>
      </c>
      <c r="V98" s="214" t="s">
        <v>4200</v>
      </c>
      <c r="W98" s="214" t="s">
        <v>3829</v>
      </c>
      <c r="X98" s="214"/>
      <c r="Y98" s="214"/>
      <c r="Z98" s="214"/>
      <c r="AA98" s="214"/>
      <c r="AB98" s="214"/>
      <c r="AC98" s="214"/>
      <c r="AD98" s="214"/>
    </row>
    <row r="99" spans="1:30" x14ac:dyDescent="0.2">
      <c r="A99" s="118" t="s">
        <v>4348</v>
      </c>
      <c r="C99" s="118" t="s">
        <v>4270</v>
      </c>
      <c r="D99" s="118"/>
      <c r="E99" s="118"/>
      <c r="F99" s="208"/>
      <c r="L99" s="212" t="s">
        <v>1717</v>
      </c>
      <c r="M99" s="212" t="s">
        <v>4201</v>
      </c>
      <c r="N99" s="213" t="s">
        <v>4202</v>
      </c>
      <c r="O99" s="213" t="s">
        <v>4203</v>
      </c>
      <c r="P99" s="213"/>
      <c r="Q99" s="213"/>
      <c r="R99" s="213"/>
      <c r="S99" s="213"/>
      <c r="T99" s="213"/>
      <c r="U99" s="213"/>
      <c r="V99" s="213"/>
      <c r="W99" s="213"/>
      <c r="X99" s="213"/>
      <c r="Y99" s="213"/>
      <c r="Z99" s="213"/>
      <c r="AA99" s="213"/>
      <c r="AB99" s="213"/>
      <c r="AC99" s="213"/>
      <c r="AD99" s="213"/>
    </row>
    <row r="100" spans="1:30" x14ac:dyDescent="0.2">
      <c r="A100" s="118" t="s">
        <v>4349</v>
      </c>
      <c r="C100" s="118" t="s">
        <v>4366</v>
      </c>
      <c r="D100" s="118"/>
      <c r="E100" s="118"/>
      <c r="F100" s="208"/>
      <c r="L100" s="118" t="s">
        <v>1588</v>
      </c>
      <c r="M100" s="118" t="s">
        <v>49</v>
      </c>
      <c r="N100" s="214"/>
      <c r="O100" s="214"/>
      <c r="P100" s="214"/>
      <c r="Q100" s="214"/>
      <c r="R100" s="214"/>
      <c r="S100" s="214"/>
      <c r="T100" s="214"/>
      <c r="U100" s="214"/>
      <c r="V100" s="214"/>
      <c r="W100" s="214"/>
      <c r="X100" s="214"/>
      <c r="Y100" s="214"/>
      <c r="Z100" s="214"/>
      <c r="AA100" s="214"/>
      <c r="AB100" s="214"/>
      <c r="AC100" s="214"/>
      <c r="AD100" s="214"/>
    </row>
    <row r="101" spans="1:30" x14ac:dyDescent="0.2">
      <c r="A101" s="118" t="s">
        <v>4350</v>
      </c>
      <c r="C101" s="118" t="s">
        <v>4284</v>
      </c>
      <c r="D101" s="118"/>
      <c r="E101" s="118"/>
      <c r="F101" s="208"/>
      <c r="L101" s="212" t="s">
        <v>1243</v>
      </c>
      <c r="M101" s="212" t="s">
        <v>49</v>
      </c>
      <c r="N101" s="213"/>
      <c r="O101" s="213"/>
      <c r="P101" s="213"/>
      <c r="Q101" s="213"/>
      <c r="R101" s="213"/>
      <c r="S101" s="213"/>
      <c r="T101" s="213"/>
      <c r="U101" s="213"/>
      <c r="V101" s="213"/>
      <c r="W101" s="213"/>
      <c r="X101" s="213"/>
      <c r="Y101" s="213"/>
      <c r="Z101" s="213"/>
      <c r="AA101" s="213"/>
      <c r="AB101" s="213"/>
      <c r="AC101" s="213"/>
      <c r="AD101" s="213"/>
    </row>
    <row r="102" spans="1:30" x14ac:dyDescent="0.2">
      <c r="A102" s="118" t="s">
        <v>1302</v>
      </c>
      <c r="C102" s="118" t="s">
        <v>4367</v>
      </c>
      <c r="D102" s="118"/>
      <c r="E102" s="118"/>
      <c r="F102" s="208"/>
      <c r="L102" s="118" t="s">
        <v>2109</v>
      </c>
      <c r="M102" s="118" t="s">
        <v>4204</v>
      </c>
      <c r="N102" s="214" t="s">
        <v>4072</v>
      </c>
      <c r="O102" s="214" t="s">
        <v>3844</v>
      </c>
      <c r="P102" s="214" t="s">
        <v>4205</v>
      </c>
      <c r="Q102" s="214" t="s">
        <v>4206</v>
      </c>
      <c r="R102" s="214" t="s">
        <v>4207</v>
      </c>
      <c r="S102" s="214" t="s">
        <v>4208</v>
      </c>
      <c r="T102" s="214" t="s">
        <v>4209</v>
      </c>
      <c r="U102" s="214" t="s">
        <v>4210</v>
      </c>
      <c r="V102" s="214"/>
      <c r="W102" s="214"/>
      <c r="X102" s="214"/>
      <c r="Y102" s="214"/>
      <c r="Z102" s="214"/>
      <c r="AA102" s="214"/>
      <c r="AB102" s="214"/>
      <c r="AC102" s="214"/>
      <c r="AD102" s="214"/>
    </row>
    <row r="103" spans="1:30" x14ac:dyDescent="0.2">
      <c r="A103" s="118" t="s">
        <v>1302</v>
      </c>
      <c r="C103" s="118" t="s">
        <v>4368</v>
      </c>
      <c r="D103" s="118"/>
      <c r="E103" s="118"/>
      <c r="F103" s="208"/>
      <c r="L103" s="118" t="s">
        <v>821</v>
      </c>
      <c r="M103" s="118" t="s">
        <v>4212</v>
      </c>
      <c r="N103" s="214" t="s">
        <v>3956</v>
      </c>
      <c r="O103" s="214" t="s">
        <v>4213</v>
      </c>
      <c r="P103" s="214" t="s">
        <v>4214</v>
      </c>
      <c r="Q103" s="214" t="s">
        <v>4215</v>
      </c>
      <c r="R103" s="214" t="s">
        <v>4216</v>
      </c>
      <c r="S103" s="214" t="s">
        <v>4217</v>
      </c>
      <c r="T103" s="214" t="s">
        <v>4065</v>
      </c>
      <c r="U103" s="214" t="s">
        <v>4190</v>
      </c>
      <c r="V103" s="214" t="s">
        <v>3836</v>
      </c>
      <c r="W103" s="214" t="s">
        <v>4076</v>
      </c>
      <c r="X103" s="214" t="s">
        <v>3951</v>
      </c>
      <c r="Y103" s="214" t="s">
        <v>3829</v>
      </c>
      <c r="Z103" s="214"/>
      <c r="AA103" s="214"/>
      <c r="AB103" s="214"/>
      <c r="AC103" s="213"/>
      <c r="AD103" s="213"/>
    </row>
    <row r="104" spans="1:30" x14ac:dyDescent="0.2">
      <c r="A104" s="118" t="s">
        <v>1302</v>
      </c>
      <c r="C104" s="118" t="s">
        <v>4369</v>
      </c>
      <c r="D104" s="118"/>
      <c r="E104" s="118"/>
      <c r="F104" s="208"/>
      <c r="L104" s="212" t="s">
        <v>1090</v>
      </c>
      <c r="M104" s="212" t="s">
        <v>4049</v>
      </c>
      <c r="N104" s="213" t="s">
        <v>3853</v>
      </c>
      <c r="O104" s="213" t="s">
        <v>3854</v>
      </c>
      <c r="P104" s="213" t="s">
        <v>4218</v>
      </c>
      <c r="Q104" s="213" t="s">
        <v>3843</v>
      </c>
      <c r="R104" s="213" t="s">
        <v>4219</v>
      </c>
      <c r="S104" s="213" t="s">
        <v>4220</v>
      </c>
      <c r="T104" s="213" t="s">
        <v>4221</v>
      </c>
      <c r="U104" s="213" t="s">
        <v>4222</v>
      </c>
      <c r="V104" s="213" t="s">
        <v>3829</v>
      </c>
      <c r="W104" s="213"/>
      <c r="X104" s="213"/>
      <c r="Y104" s="213"/>
      <c r="Z104" s="213"/>
      <c r="AA104" s="213"/>
      <c r="AB104" s="213"/>
      <c r="AC104" s="214"/>
      <c r="AD104" s="214"/>
    </row>
    <row r="105" spans="1:30" x14ac:dyDescent="0.2">
      <c r="A105" s="118" t="s">
        <v>4351</v>
      </c>
      <c r="C105" s="118" t="s">
        <v>3788</v>
      </c>
      <c r="D105" s="118"/>
      <c r="E105" s="118"/>
      <c r="F105" s="208"/>
      <c r="L105" s="118" t="s">
        <v>45</v>
      </c>
      <c r="M105" s="118" t="s">
        <v>49</v>
      </c>
      <c r="N105" s="214"/>
      <c r="O105" s="214"/>
      <c r="P105" s="214"/>
      <c r="Q105" s="214"/>
      <c r="R105" s="214"/>
      <c r="S105" s="214"/>
      <c r="T105" s="214"/>
      <c r="U105" s="214"/>
      <c r="V105" s="214"/>
      <c r="W105" s="214"/>
      <c r="X105" s="214"/>
      <c r="Y105" s="214"/>
      <c r="Z105" s="214"/>
      <c r="AA105" s="214"/>
      <c r="AB105" s="214"/>
      <c r="AC105" s="213"/>
      <c r="AD105" s="213"/>
    </row>
    <row r="106" spans="1:30" x14ac:dyDescent="0.2">
      <c r="A106" s="118" t="s">
        <v>4352</v>
      </c>
      <c r="C106" s="118" t="s">
        <v>4298</v>
      </c>
      <c r="D106" s="118"/>
      <c r="E106" s="118"/>
      <c r="F106" s="208"/>
      <c r="L106" s="212" t="s">
        <v>208</v>
      </c>
      <c r="M106" s="212" t="s">
        <v>4223</v>
      </c>
      <c r="N106" s="213" t="s">
        <v>4224</v>
      </c>
      <c r="O106" s="213" t="s">
        <v>4225</v>
      </c>
      <c r="P106" s="213" t="s">
        <v>4226</v>
      </c>
      <c r="Q106" s="213" t="s">
        <v>4227</v>
      </c>
      <c r="R106" s="213" t="s">
        <v>4182</v>
      </c>
      <c r="S106" s="213" t="s">
        <v>3829</v>
      </c>
      <c r="T106" s="213"/>
      <c r="U106" s="213"/>
      <c r="V106" s="213"/>
      <c r="W106" s="213"/>
      <c r="X106" s="213"/>
      <c r="Y106" s="213"/>
      <c r="Z106" s="213"/>
      <c r="AA106" s="213"/>
      <c r="AB106" s="213"/>
      <c r="AC106" s="214"/>
      <c r="AD106" s="214"/>
    </row>
    <row r="107" spans="1:30" x14ac:dyDescent="0.2">
      <c r="A107" s="118" t="s">
        <v>4353</v>
      </c>
      <c r="C107" s="118" t="s">
        <v>4370</v>
      </c>
      <c r="D107" s="118"/>
      <c r="E107" s="118"/>
      <c r="F107" s="208"/>
      <c r="L107" s="118" t="s">
        <v>2668</v>
      </c>
      <c r="M107" s="118" t="s">
        <v>49</v>
      </c>
      <c r="N107" s="214"/>
      <c r="O107" s="214"/>
      <c r="P107" s="214"/>
      <c r="Q107" s="214"/>
      <c r="R107" s="214"/>
      <c r="S107" s="214"/>
      <c r="T107" s="214"/>
      <c r="U107" s="214"/>
      <c r="V107" s="214"/>
      <c r="W107" s="214"/>
      <c r="X107" s="214"/>
      <c r="Y107" s="214"/>
      <c r="Z107" s="214"/>
      <c r="AA107" s="214"/>
      <c r="AB107" s="214"/>
      <c r="AC107" s="213"/>
      <c r="AD107" s="213"/>
    </row>
    <row r="108" spans="1:30" x14ac:dyDescent="0.2">
      <c r="A108" s="118" t="s">
        <v>4354</v>
      </c>
      <c r="C108" s="118" t="s">
        <v>4260</v>
      </c>
      <c r="D108" s="118"/>
      <c r="E108" s="118"/>
      <c r="F108" s="208"/>
      <c r="L108" s="212" t="s">
        <v>799</v>
      </c>
      <c r="M108" s="212" t="s">
        <v>49</v>
      </c>
      <c r="N108" s="213"/>
      <c r="O108" s="213"/>
      <c r="P108" s="213"/>
      <c r="Q108" s="213"/>
      <c r="R108" s="213"/>
      <c r="S108" s="213"/>
      <c r="T108" s="213"/>
      <c r="U108" s="213"/>
      <c r="V108" s="213"/>
      <c r="W108" s="213"/>
      <c r="X108" s="213"/>
      <c r="Y108" s="213"/>
      <c r="Z108" s="213"/>
      <c r="AA108" s="213"/>
      <c r="AB108" s="213"/>
      <c r="AC108" s="214"/>
      <c r="AD108" s="214"/>
    </row>
    <row r="109" spans="1:30" x14ac:dyDescent="0.2">
      <c r="A109" s="118" t="s">
        <v>4355</v>
      </c>
      <c r="C109" s="118" t="s">
        <v>4371</v>
      </c>
      <c r="D109" s="118"/>
      <c r="E109" s="118"/>
      <c r="F109" s="208"/>
      <c r="L109" s="118" t="s">
        <v>2146</v>
      </c>
      <c r="M109" s="118" t="s">
        <v>3570</v>
      </c>
      <c r="N109" s="214"/>
      <c r="O109" s="214"/>
      <c r="P109" s="214"/>
      <c r="Q109" s="214"/>
      <c r="R109" s="214"/>
      <c r="S109" s="214"/>
      <c r="T109" s="214"/>
      <c r="U109" s="214"/>
      <c r="V109" s="214"/>
      <c r="W109" s="214"/>
      <c r="X109" s="214"/>
      <c r="Y109" s="214"/>
      <c r="Z109" s="214"/>
      <c r="AA109" s="214"/>
      <c r="AB109" s="214"/>
      <c r="AC109" s="213"/>
      <c r="AD109" s="213"/>
    </row>
    <row r="110" spans="1:30" x14ac:dyDescent="0.2">
      <c r="A110" s="118" t="s">
        <v>4356</v>
      </c>
      <c r="C110" s="118" t="s">
        <v>4300</v>
      </c>
      <c r="D110" s="118"/>
      <c r="E110" s="118"/>
      <c r="F110" s="208"/>
      <c r="L110" s="212" t="s">
        <v>212</v>
      </c>
      <c r="M110" s="212" t="s">
        <v>874</v>
      </c>
      <c r="N110" s="213"/>
      <c r="O110" s="213"/>
      <c r="P110" s="213"/>
      <c r="Q110" s="213"/>
      <c r="R110" s="213"/>
      <c r="S110" s="213"/>
      <c r="T110" s="213"/>
      <c r="U110" s="213"/>
      <c r="V110" s="213"/>
      <c r="W110" s="213"/>
      <c r="X110" s="213"/>
      <c r="Y110" s="213"/>
      <c r="Z110" s="213"/>
      <c r="AA110" s="213"/>
      <c r="AB110" s="213"/>
      <c r="AC110" s="214"/>
      <c r="AD110" s="214"/>
    </row>
    <row r="111" spans="1:30" x14ac:dyDescent="0.2">
      <c r="A111" s="118" t="s">
        <v>4357</v>
      </c>
      <c r="C111" s="118" t="s">
        <v>4372</v>
      </c>
      <c r="D111" s="118"/>
      <c r="E111" s="118"/>
      <c r="F111" s="208"/>
      <c r="L111" s="118" t="s">
        <v>200</v>
      </c>
      <c r="M111" s="118" t="s">
        <v>4228</v>
      </c>
      <c r="N111" s="214" t="s">
        <v>4229</v>
      </c>
      <c r="O111" s="214" t="s">
        <v>4230</v>
      </c>
      <c r="P111" s="214" t="s">
        <v>4231</v>
      </c>
      <c r="Q111" s="214"/>
      <c r="R111" s="214"/>
      <c r="S111" s="214"/>
      <c r="T111" s="214"/>
      <c r="U111" s="214"/>
      <c r="V111" s="214"/>
      <c r="W111" s="214"/>
      <c r="X111" s="214"/>
      <c r="Y111" s="214"/>
      <c r="Z111" s="214"/>
      <c r="AA111" s="214"/>
      <c r="AB111" s="214"/>
      <c r="AC111" s="213"/>
      <c r="AD111" s="213"/>
    </row>
    <row r="112" spans="1:30" x14ac:dyDescent="0.2">
      <c r="A112" s="118" t="s">
        <v>4358</v>
      </c>
      <c r="C112" s="118" t="s">
        <v>4373</v>
      </c>
      <c r="D112" s="118"/>
      <c r="E112" s="118"/>
      <c r="F112" s="208"/>
      <c r="L112" s="212" t="s">
        <v>2241</v>
      </c>
      <c r="M112" s="212" t="s">
        <v>3834</v>
      </c>
      <c r="N112" s="213" t="s">
        <v>4232</v>
      </c>
      <c r="O112" s="213" t="s">
        <v>4233</v>
      </c>
      <c r="P112" s="213" t="s">
        <v>3912</v>
      </c>
      <c r="Q112" s="213" t="s">
        <v>4234</v>
      </c>
      <c r="R112" s="213" t="s">
        <v>4235</v>
      </c>
      <c r="S112" s="213" t="s">
        <v>3914</v>
      </c>
      <c r="T112" s="213" t="s">
        <v>4236</v>
      </c>
      <c r="U112" s="213" t="s">
        <v>4237</v>
      </c>
      <c r="V112" s="213" t="s">
        <v>4238</v>
      </c>
      <c r="W112" s="213" t="s">
        <v>4239</v>
      </c>
      <c r="X112" s="213" t="s">
        <v>3829</v>
      </c>
      <c r="Y112" s="213"/>
      <c r="Z112" s="213"/>
      <c r="AA112" s="213"/>
      <c r="AB112" s="213"/>
      <c r="AC112" s="214"/>
      <c r="AD112" s="214"/>
    </row>
    <row r="113" spans="1:30" x14ac:dyDescent="0.2">
      <c r="A113" s="118" t="s">
        <v>2710</v>
      </c>
      <c r="C113" s="118" t="s">
        <v>730</v>
      </c>
      <c r="D113" s="118"/>
      <c r="E113" s="118"/>
      <c r="F113" s="208"/>
      <c r="L113" s="118" t="s">
        <v>115</v>
      </c>
      <c r="M113" s="118" t="s">
        <v>119</v>
      </c>
      <c r="N113" s="214"/>
      <c r="O113" s="214"/>
      <c r="P113" s="214"/>
      <c r="Q113" s="214"/>
      <c r="R113" s="214"/>
      <c r="S113" s="214"/>
      <c r="T113" s="214"/>
      <c r="U113" s="214"/>
      <c r="V113" s="214"/>
      <c r="W113" s="214"/>
      <c r="X113" s="214"/>
      <c r="Y113" s="214"/>
      <c r="Z113" s="214"/>
      <c r="AA113" s="214"/>
      <c r="AB113" s="214"/>
      <c r="AC113" s="213"/>
      <c r="AD113" s="213"/>
    </row>
    <row r="114" spans="1:30" x14ac:dyDescent="0.2">
      <c r="A114" s="118" t="s">
        <v>2710</v>
      </c>
      <c r="C114" s="118" t="s">
        <v>4374</v>
      </c>
      <c r="D114" s="118"/>
      <c r="E114" s="118"/>
      <c r="F114" s="208"/>
      <c r="L114" s="212" t="s">
        <v>982</v>
      </c>
      <c r="M114" s="212" t="s">
        <v>4240</v>
      </c>
      <c r="N114" s="213" t="s">
        <v>4241</v>
      </c>
      <c r="O114" s="213" t="s">
        <v>3969</v>
      </c>
      <c r="P114" s="213" t="s">
        <v>4242</v>
      </c>
      <c r="Q114" s="213" t="s">
        <v>4243</v>
      </c>
      <c r="R114" s="213" t="s">
        <v>4244</v>
      </c>
      <c r="S114" s="213" t="s">
        <v>4245</v>
      </c>
      <c r="T114" s="213" t="s">
        <v>4246</v>
      </c>
      <c r="U114" s="213" t="s">
        <v>3829</v>
      </c>
      <c r="V114" s="213"/>
      <c r="W114" s="213"/>
      <c r="X114" s="213"/>
      <c r="Y114" s="213"/>
      <c r="Z114" s="213"/>
      <c r="AA114" s="213"/>
      <c r="AB114" s="213"/>
      <c r="AC114" s="214"/>
      <c r="AD114" s="214"/>
    </row>
    <row r="115" spans="1:30" x14ac:dyDescent="0.2">
      <c r="A115" s="118" t="s">
        <v>2710</v>
      </c>
      <c r="C115" s="118" t="s">
        <v>4375</v>
      </c>
      <c r="D115" s="118"/>
      <c r="E115" s="118"/>
      <c r="F115" s="208"/>
      <c r="L115" s="118" t="s">
        <v>26</v>
      </c>
      <c r="M115" s="118" t="s">
        <v>2054</v>
      </c>
      <c r="N115" s="214" t="s">
        <v>3853</v>
      </c>
      <c r="O115" s="214" t="s">
        <v>4231</v>
      </c>
      <c r="P115" s="214" t="s">
        <v>4082</v>
      </c>
      <c r="Q115" s="214" t="s">
        <v>3844</v>
      </c>
      <c r="R115" s="214" t="s">
        <v>3819</v>
      </c>
      <c r="S115" s="214" t="s">
        <v>3832</v>
      </c>
      <c r="T115" s="214" t="s">
        <v>4247</v>
      </c>
      <c r="U115" s="214" t="s">
        <v>4072</v>
      </c>
      <c r="V115" s="214" t="s">
        <v>3920</v>
      </c>
      <c r="W115" s="214" t="s">
        <v>3829</v>
      </c>
      <c r="X115" s="214"/>
      <c r="Y115" s="214"/>
      <c r="Z115" s="214"/>
      <c r="AA115" s="214"/>
      <c r="AB115" s="214"/>
      <c r="AC115" s="213"/>
      <c r="AD115" s="213"/>
    </row>
    <row r="116" spans="1:30" x14ac:dyDescent="0.2">
      <c r="A116" s="118" t="s">
        <v>1397</v>
      </c>
      <c r="C116" s="118" t="s">
        <v>4376</v>
      </c>
      <c r="D116" s="118"/>
      <c r="E116" s="118"/>
      <c r="F116" s="208"/>
      <c r="L116" s="212" t="s">
        <v>1152</v>
      </c>
      <c r="M116" s="212" t="s">
        <v>1743</v>
      </c>
      <c r="N116" s="213" t="s">
        <v>4187</v>
      </c>
      <c r="O116" s="213" t="s">
        <v>4248</v>
      </c>
      <c r="P116" s="213" t="s">
        <v>4096</v>
      </c>
      <c r="Q116" s="213" t="s">
        <v>3910</v>
      </c>
      <c r="R116" s="213"/>
      <c r="S116" s="213"/>
      <c r="T116" s="213"/>
      <c r="U116" s="213"/>
      <c r="V116" s="213"/>
      <c r="W116" s="213"/>
      <c r="X116" s="213"/>
      <c r="Y116" s="213"/>
      <c r="Z116" s="213"/>
      <c r="AA116" s="213"/>
      <c r="AB116" s="213"/>
      <c r="AC116" s="214"/>
      <c r="AD116" s="214"/>
    </row>
    <row r="117" spans="1:30" x14ac:dyDescent="0.2">
      <c r="A117" s="118" t="s">
        <v>1397</v>
      </c>
      <c r="C117" s="118" t="s">
        <v>3916</v>
      </c>
      <c r="D117" s="118"/>
      <c r="E117" s="118"/>
      <c r="F117" s="208"/>
      <c r="L117" s="118" t="s">
        <v>2428</v>
      </c>
      <c r="M117" s="118" t="s">
        <v>1748</v>
      </c>
      <c r="N117" s="214"/>
      <c r="O117" s="214"/>
      <c r="P117" s="214"/>
      <c r="Q117" s="214"/>
      <c r="R117" s="214"/>
      <c r="S117" s="214"/>
      <c r="T117" s="214"/>
      <c r="U117" s="214"/>
      <c r="V117" s="214"/>
      <c r="W117" s="214"/>
      <c r="X117" s="214"/>
      <c r="Y117" s="214"/>
      <c r="Z117" s="214"/>
      <c r="AA117" s="214"/>
      <c r="AB117" s="214"/>
      <c r="AC117" s="213"/>
      <c r="AD117" s="213"/>
    </row>
    <row r="118" spans="1:30" x14ac:dyDescent="0.2">
      <c r="A118" s="118" t="s">
        <v>4359</v>
      </c>
      <c r="C118" s="118" t="s">
        <v>4034</v>
      </c>
      <c r="D118" s="118"/>
      <c r="E118" s="118"/>
      <c r="F118" s="208"/>
      <c r="L118" s="118" t="s">
        <v>817</v>
      </c>
      <c r="M118" s="118" t="s">
        <v>4249</v>
      </c>
      <c r="N118" s="214" t="s">
        <v>4250</v>
      </c>
      <c r="O118" s="214" t="s">
        <v>4251</v>
      </c>
      <c r="P118" s="214" t="s">
        <v>3832</v>
      </c>
      <c r="Q118" s="214" t="s">
        <v>3843</v>
      </c>
      <c r="R118" s="213"/>
      <c r="S118" s="213"/>
      <c r="T118" s="213"/>
      <c r="U118" s="213"/>
      <c r="V118" s="213"/>
      <c r="W118" s="213"/>
      <c r="X118" s="213"/>
      <c r="Y118" s="213"/>
      <c r="Z118" s="213"/>
      <c r="AA118" s="213"/>
      <c r="AB118" s="213"/>
      <c r="AC118" s="214"/>
      <c r="AD118" s="214"/>
    </row>
    <row r="119" spans="1:30" x14ac:dyDescent="0.2">
      <c r="A119" s="118" t="s">
        <v>4360</v>
      </c>
      <c r="C119" s="118" t="s">
        <v>4377</v>
      </c>
      <c r="D119" s="118"/>
      <c r="E119" s="118"/>
      <c r="F119" s="208"/>
      <c r="L119" s="118" t="s">
        <v>2053</v>
      </c>
      <c r="M119" s="118" t="s">
        <v>2054</v>
      </c>
      <c r="R119" s="214"/>
      <c r="S119" s="214"/>
      <c r="T119" s="214"/>
      <c r="U119" s="214"/>
      <c r="V119" s="214"/>
      <c r="W119" s="214"/>
      <c r="X119" s="214"/>
      <c r="Y119" s="214"/>
      <c r="Z119" s="214"/>
      <c r="AA119" s="214"/>
      <c r="AB119" s="214"/>
      <c r="AC119" s="213"/>
      <c r="AD119" s="213"/>
    </row>
    <row r="120" spans="1:30" x14ac:dyDescent="0.2">
      <c r="A120" s="118" t="s">
        <v>4361</v>
      </c>
      <c r="C120" s="118" t="s">
        <v>4378</v>
      </c>
      <c r="D120" s="118"/>
      <c r="E120" s="118"/>
      <c r="F120" s="208"/>
      <c r="L120" s="212"/>
      <c r="M120" s="212"/>
      <c r="N120" s="213"/>
      <c r="O120" s="213"/>
      <c r="P120" s="213"/>
      <c r="Q120" s="213"/>
      <c r="R120" s="213"/>
      <c r="S120" s="213"/>
      <c r="T120" s="213"/>
      <c r="U120" s="213"/>
      <c r="V120" s="213"/>
      <c r="W120" s="213"/>
      <c r="X120" s="213"/>
      <c r="Y120" s="213"/>
      <c r="Z120" s="213"/>
      <c r="AA120" s="213"/>
      <c r="AB120" s="213"/>
      <c r="AC120" s="214"/>
      <c r="AD120" s="214"/>
    </row>
    <row r="121" spans="1:30" x14ac:dyDescent="0.2">
      <c r="A121" s="118" t="s">
        <v>4296</v>
      </c>
      <c r="C121" s="118" t="s">
        <v>4379</v>
      </c>
      <c r="D121" s="118"/>
      <c r="E121" s="118"/>
      <c r="F121" s="208"/>
      <c r="AC121" s="213"/>
      <c r="AD121" s="213"/>
    </row>
    <row r="122" spans="1:30" x14ac:dyDescent="0.2">
      <c r="A122" s="118" t="s">
        <v>4362</v>
      </c>
      <c r="C122" s="118" t="s">
        <v>4380</v>
      </c>
      <c r="D122" s="118"/>
      <c r="E122" s="118"/>
      <c r="F122" s="208"/>
      <c r="N122" s="214"/>
      <c r="O122" s="214"/>
      <c r="P122" s="214"/>
      <c r="Q122" s="214"/>
      <c r="R122" s="214"/>
      <c r="S122" s="214"/>
      <c r="T122" s="214"/>
      <c r="U122" s="214"/>
      <c r="V122" s="214"/>
      <c r="W122" s="214"/>
      <c r="X122" s="214"/>
      <c r="Y122" s="214"/>
      <c r="Z122" s="214"/>
      <c r="AA122" s="214"/>
      <c r="AB122" s="214"/>
      <c r="AC122" s="214"/>
      <c r="AD122" s="214"/>
    </row>
    <row r="123" spans="1:30" x14ac:dyDescent="0.2">
      <c r="A123" s="118" t="s">
        <v>3885</v>
      </c>
      <c r="C123" s="118" t="s">
        <v>4381</v>
      </c>
      <c r="D123" s="118"/>
      <c r="E123" s="118"/>
      <c r="F123" s="208"/>
    </row>
    <row r="124" spans="1:30" x14ac:dyDescent="0.2">
      <c r="A124" s="118" t="s">
        <v>4363</v>
      </c>
      <c r="C124" s="118" t="s">
        <v>4382</v>
      </c>
      <c r="D124" s="118"/>
      <c r="E124" s="118"/>
      <c r="F124" s="208"/>
    </row>
    <row r="125" spans="1:30" x14ac:dyDescent="0.2">
      <c r="A125" s="118" t="s">
        <v>4364</v>
      </c>
      <c r="C125" s="118" t="s">
        <v>4302</v>
      </c>
      <c r="D125" s="118"/>
      <c r="E125" s="118"/>
      <c r="F125" s="208"/>
    </row>
    <row r="126" spans="1:30" x14ac:dyDescent="0.2">
      <c r="A126" s="118" t="s">
        <v>3992</v>
      </c>
      <c r="C126" s="118" t="s">
        <v>4276</v>
      </c>
      <c r="D126" s="118"/>
      <c r="E126" s="118"/>
      <c r="F126" s="208"/>
    </row>
    <row r="127" spans="1:30" x14ac:dyDescent="0.2">
      <c r="A127" s="118" t="s">
        <v>4365</v>
      </c>
      <c r="C127" s="118" t="s">
        <v>658</v>
      </c>
      <c r="D127" s="118"/>
      <c r="E127" s="118"/>
      <c r="F127" s="208"/>
    </row>
    <row r="128" spans="1:30" x14ac:dyDescent="0.2">
      <c r="A128" s="118" t="s">
        <v>4270</v>
      </c>
      <c r="C128" s="118" t="s">
        <v>4383</v>
      </c>
      <c r="D128" s="118"/>
      <c r="E128" s="118"/>
      <c r="F128" s="208"/>
    </row>
    <row r="129" spans="1:6" x14ac:dyDescent="0.2">
      <c r="A129" s="118" t="s">
        <v>4270</v>
      </c>
      <c r="C129" s="118" t="s">
        <v>4384</v>
      </c>
      <c r="D129" s="118"/>
      <c r="E129" s="118"/>
      <c r="F129" s="208"/>
    </row>
    <row r="130" spans="1:6" x14ac:dyDescent="0.2">
      <c r="A130" s="118" t="s">
        <v>4270</v>
      </c>
      <c r="C130" s="118" t="s">
        <v>4385</v>
      </c>
      <c r="D130" s="118"/>
      <c r="E130" s="118"/>
      <c r="F130" s="208"/>
    </row>
    <row r="131" spans="1:6" x14ac:dyDescent="0.2">
      <c r="A131" s="118" t="s">
        <v>4270</v>
      </c>
      <c r="C131" s="118" t="s">
        <v>4386</v>
      </c>
      <c r="D131" s="118"/>
      <c r="E131" s="118"/>
      <c r="F131" s="208"/>
    </row>
    <row r="132" spans="1:6" x14ac:dyDescent="0.2">
      <c r="A132" s="118" t="s">
        <v>4270</v>
      </c>
      <c r="C132" s="118" t="s">
        <v>3830</v>
      </c>
      <c r="D132" s="118"/>
      <c r="E132" s="118"/>
      <c r="F132" s="208"/>
    </row>
    <row r="133" spans="1:6" x14ac:dyDescent="0.2">
      <c r="A133" s="118" t="s">
        <v>4270</v>
      </c>
      <c r="C133" s="118" t="s">
        <v>4387</v>
      </c>
      <c r="D133" s="118"/>
      <c r="E133" s="118"/>
      <c r="F133" s="208"/>
    </row>
    <row r="134" spans="1:6" x14ac:dyDescent="0.2">
      <c r="A134" s="118" t="s">
        <v>4270</v>
      </c>
      <c r="C134" s="118" t="s">
        <v>4388</v>
      </c>
      <c r="D134" s="118"/>
      <c r="E134" s="118"/>
      <c r="F134" s="208"/>
    </row>
    <row r="135" spans="1:6" x14ac:dyDescent="0.2">
      <c r="A135" s="118" t="s">
        <v>4366</v>
      </c>
      <c r="C135" s="118" t="s">
        <v>4081</v>
      </c>
      <c r="D135" s="118"/>
      <c r="E135" s="118"/>
      <c r="F135" s="208"/>
    </row>
    <row r="136" spans="1:6" x14ac:dyDescent="0.2">
      <c r="A136" s="118" t="s">
        <v>4284</v>
      </c>
      <c r="C136" s="118" t="s">
        <v>4389</v>
      </c>
      <c r="D136" s="118"/>
      <c r="E136" s="118"/>
      <c r="F136" s="208"/>
    </row>
    <row r="137" spans="1:6" x14ac:dyDescent="0.2">
      <c r="A137" s="118" t="s">
        <v>4284</v>
      </c>
      <c r="C137" s="118" t="s">
        <v>4390</v>
      </c>
      <c r="D137" s="118"/>
      <c r="E137" s="118"/>
      <c r="F137" s="208"/>
    </row>
    <row r="138" spans="1:6" x14ac:dyDescent="0.2">
      <c r="A138" s="118" t="s">
        <v>4284</v>
      </c>
      <c r="C138" s="118" t="s">
        <v>4304</v>
      </c>
      <c r="D138" s="118"/>
      <c r="E138" s="118"/>
      <c r="F138" s="208"/>
    </row>
    <row r="139" spans="1:6" x14ac:dyDescent="0.2">
      <c r="A139" s="118" t="s">
        <v>4284</v>
      </c>
      <c r="C139" s="118" t="s">
        <v>4305</v>
      </c>
      <c r="D139" s="118"/>
      <c r="E139" s="118"/>
      <c r="F139" s="208"/>
    </row>
    <row r="140" spans="1:6" x14ac:dyDescent="0.2">
      <c r="A140" s="118" t="s">
        <v>4367</v>
      </c>
      <c r="C140" s="118" t="s">
        <v>4391</v>
      </c>
      <c r="D140" s="118"/>
      <c r="E140" s="118"/>
      <c r="F140" s="208"/>
    </row>
    <row r="141" spans="1:6" x14ac:dyDescent="0.2">
      <c r="A141" s="118" t="s">
        <v>4368</v>
      </c>
      <c r="C141" s="118" t="s">
        <v>4392</v>
      </c>
      <c r="D141" s="118"/>
      <c r="E141" s="118"/>
      <c r="F141" s="208"/>
    </row>
    <row r="142" spans="1:6" x14ac:dyDescent="0.2">
      <c r="A142" s="118" t="s">
        <v>4369</v>
      </c>
      <c r="C142" s="118" t="s">
        <v>4393</v>
      </c>
      <c r="D142" s="118"/>
      <c r="E142" s="118"/>
      <c r="F142" s="208"/>
    </row>
    <row r="143" spans="1:6" x14ac:dyDescent="0.2">
      <c r="A143" s="118" t="s">
        <v>3788</v>
      </c>
      <c r="C143" s="118" t="s">
        <v>4394</v>
      </c>
      <c r="D143" s="118"/>
      <c r="E143" s="118"/>
      <c r="F143" s="208"/>
    </row>
    <row r="144" spans="1:6" x14ac:dyDescent="0.2">
      <c r="A144" s="118" t="s">
        <v>4298</v>
      </c>
      <c r="C144" s="118" t="s">
        <v>4395</v>
      </c>
      <c r="D144" s="118"/>
      <c r="E144" s="118"/>
      <c r="F144" s="208"/>
    </row>
    <row r="145" spans="1:6" x14ac:dyDescent="0.2">
      <c r="A145" s="118" t="s">
        <v>4298</v>
      </c>
      <c r="C145" s="118" t="s">
        <v>10</v>
      </c>
      <c r="D145" s="118"/>
      <c r="E145" s="118"/>
      <c r="F145" s="208"/>
    </row>
    <row r="146" spans="1:6" x14ac:dyDescent="0.2">
      <c r="A146" s="118" t="s">
        <v>4370</v>
      </c>
      <c r="C146" s="118" t="s">
        <v>4396</v>
      </c>
      <c r="D146" s="118"/>
      <c r="E146" s="118"/>
      <c r="F146" s="208"/>
    </row>
    <row r="147" spans="1:6" x14ac:dyDescent="0.2">
      <c r="A147" s="118" t="s">
        <v>4260</v>
      </c>
      <c r="C147" s="118" t="s">
        <v>4397</v>
      </c>
      <c r="D147" s="118"/>
      <c r="E147" s="118"/>
      <c r="F147" s="208"/>
    </row>
    <row r="148" spans="1:6" x14ac:dyDescent="0.2">
      <c r="A148" s="118" t="s">
        <v>4260</v>
      </c>
      <c r="C148" s="118" t="s">
        <v>4398</v>
      </c>
      <c r="D148" s="118"/>
      <c r="E148" s="118"/>
      <c r="F148" s="208"/>
    </row>
    <row r="149" spans="1:6" x14ac:dyDescent="0.2">
      <c r="A149" s="118" t="s">
        <v>4260</v>
      </c>
      <c r="C149" s="118" t="s">
        <v>4399</v>
      </c>
      <c r="D149" s="118"/>
      <c r="E149" s="118"/>
      <c r="F149" s="208"/>
    </row>
    <row r="150" spans="1:6" x14ac:dyDescent="0.2">
      <c r="A150" s="118" t="s">
        <v>4260</v>
      </c>
      <c r="C150" s="118" t="s">
        <v>4400</v>
      </c>
      <c r="D150" s="118"/>
      <c r="E150" s="118"/>
      <c r="F150" s="208"/>
    </row>
    <row r="151" spans="1:6" x14ac:dyDescent="0.2">
      <c r="A151" s="118" t="s">
        <v>4260</v>
      </c>
      <c r="C151" s="118" t="s">
        <v>976</v>
      </c>
      <c r="D151" s="118"/>
      <c r="E151" s="118"/>
      <c r="F151" s="208"/>
    </row>
    <row r="152" spans="1:6" x14ac:dyDescent="0.2">
      <c r="A152" s="118" t="s">
        <v>4260</v>
      </c>
      <c r="C152" s="118" t="s">
        <v>4401</v>
      </c>
      <c r="D152" s="118"/>
      <c r="E152" s="118"/>
      <c r="F152" s="208"/>
    </row>
    <row r="153" spans="1:6" x14ac:dyDescent="0.2">
      <c r="A153" s="118" t="s">
        <v>4260</v>
      </c>
      <c r="C153" s="118" t="s">
        <v>4402</v>
      </c>
      <c r="D153" s="118"/>
      <c r="E153" s="118"/>
      <c r="F153" s="208"/>
    </row>
    <row r="154" spans="1:6" x14ac:dyDescent="0.2">
      <c r="A154" s="118" t="s">
        <v>4260</v>
      </c>
      <c r="C154" s="118" t="s">
        <v>4201</v>
      </c>
      <c r="D154" s="118"/>
      <c r="E154" s="118"/>
      <c r="F154" s="208"/>
    </row>
    <row r="155" spans="1:6" x14ac:dyDescent="0.2">
      <c r="A155" s="118" t="s">
        <v>4260</v>
      </c>
      <c r="C155" s="118" t="s">
        <v>740</v>
      </c>
      <c r="D155" s="118"/>
      <c r="E155" s="118"/>
      <c r="F155" s="208"/>
    </row>
    <row r="156" spans="1:6" x14ac:dyDescent="0.2">
      <c r="A156" s="118" t="s">
        <v>4260</v>
      </c>
      <c r="C156" s="118" t="s">
        <v>4403</v>
      </c>
      <c r="D156" s="118"/>
      <c r="E156" s="118"/>
      <c r="F156" s="208"/>
    </row>
    <row r="157" spans="1:6" x14ac:dyDescent="0.2">
      <c r="A157" s="118" t="s">
        <v>4260</v>
      </c>
      <c r="C157" s="118" t="s">
        <v>4404</v>
      </c>
      <c r="D157" s="118"/>
      <c r="E157" s="118"/>
      <c r="F157" s="208"/>
    </row>
    <row r="158" spans="1:6" x14ac:dyDescent="0.2">
      <c r="A158" s="118" t="s">
        <v>4371</v>
      </c>
      <c r="C158" s="118" t="s">
        <v>4405</v>
      </c>
      <c r="D158" s="118"/>
      <c r="E158" s="118"/>
      <c r="F158" s="208"/>
    </row>
    <row r="159" spans="1:6" x14ac:dyDescent="0.2">
      <c r="A159" s="118" t="s">
        <v>4300</v>
      </c>
      <c r="C159" s="118" t="s">
        <v>4406</v>
      </c>
      <c r="D159" s="118"/>
      <c r="E159" s="118"/>
      <c r="F159" s="208"/>
    </row>
    <row r="160" spans="1:6" x14ac:dyDescent="0.2">
      <c r="A160" s="118" t="s">
        <v>4300</v>
      </c>
      <c r="C160" s="118" t="s">
        <v>4407</v>
      </c>
      <c r="D160" s="118"/>
      <c r="E160" s="118"/>
      <c r="F160" s="208"/>
    </row>
    <row r="161" spans="1:6" x14ac:dyDescent="0.2">
      <c r="A161" s="118" t="s">
        <v>4372</v>
      </c>
      <c r="C161" s="118" t="s">
        <v>4408</v>
      </c>
      <c r="D161" s="118"/>
      <c r="E161" s="118"/>
      <c r="F161" s="208"/>
    </row>
    <row r="162" spans="1:6" x14ac:dyDescent="0.2">
      <c r="A162" s="118" t="s">
        <v>4373</v>
      </c>
      <c r="C162" s="118" t="s">
        <v>4409</v>
      </c>
      <c r="D162" s="118"/>
      <c r="E162" s="118"/>
      <c r="F162" s="208"/>
    </row>
    <row r="163" spans="1:6" x14ac:dyDescent="0.2">
      <c r="A163" s="118" t="s">
        <v>4373</v>
      </c>
      <c r="C163" s="118" t="s">
        <v>4410</v>
      </c>
      <c r="D163" s="118"/>
      <c r="E163" s="118"/>
      <c r="F163" s="208"/>
    </row>
    <row r="164" spans="1:6" x14ac:dyDescent="0.2">
      <c r="A164" s="118" t="s">
        <v>730</v>
      </c>
      <c r="C164" s="118" t="s">
        <v>4411</v>
      </c>
      <c r="D164" s="118"/>
      <c r="E164" s="118"/>
      <c r="F164" s="208"/>
    </row>
    <row r="165" spans="1:6" x14ac:dyDescent="0.2">
      <c r="A165" s="118" t="s">
        <v>4374</v>
      </c>
      <c r="C165" s="118" t="s">
        <v>4412</v>
      </c>
      <c r="D165" s="118"/>
      <c r="E165" s="118"/>
      <c r="F165" s="208"/>
    </row>
    <row r="166" spans="1:6" x14ac:dyDescent="0.2">
      <c r="A166" s="118" t="s">
        <v>4375</v>
      </c>
      <c r="C166" s="118" t="s">
        <v>4413</v>
      </c>
      <c r="D166" s="118"/>
      <c r="E166" s="118"/>
      <c r="F166" s="208"/>
    </row>
    <row r="167" spans="1:6" x14ac:dyDescent="0.2">
      <c r="A167" s="118" t="s">
        <v>4376</v>
      </c>
      <c r="C167" s="118" t="s">
        <v>4414</v>
      </c>
      <c r="D167" s="118"/>
      <c r="E167" s="118"/>
      <c r="F167" s="208"/>
    </row>
    <row r="168" spans="1:6" x14ac:dyDescent="0.2">
      <c r="A168" s="118" t="s">
        <v>3916</v>
      </c>
      <c r="C168" s="118" t="s">
        <v>3322</v>
      </c>
      <c r="D168" s="118"/>
      <c r="E168" s="118"/>
      <c r="F168" s="208"/>
    </row>
    <row r="169" spans="1:6" x14ac:dyDescent="0.2">
      <c r="A169" s="118" t="s">
        <v>4034</v>
      </c>
      <c r="C169" s="118" t="s">
        <v>4415</v>
      </c>
      <c r="D169" s="118"/>
      <c r="E169" s="118"/>
      <c r="F169" s="208"/>
    </row>
    <row r="170" spans="1:6" x14ac:dyDescent="0.2">
      <c r="A170" s="118" t="s">
        <v>4377</v>
      </c>
      <c r="C170" s="118" t="s">
        <v>4416</v>
      </c>
      <c r="D170" s="118"/>
      <c r="E170" s="118"/>
      <c r="F170" s="208"/>
    </row>
    <row r="171" spans="1:6" x14ac:dyDescent="0.2">
      <c r="A171" s="118" t="s">
        <v>4378</v>
      </c>
      <c r="C171" s="118" t="s">
        <v>4306</v>
      </c>
      <c r="D171" s="118"/>
      <c r="E171" s="118"/>
      <c r="F171" s="208"/>
    </row>
    <row r="172" spans="1:6" x14ac:dyDescent="0.2">
      <c r="A172" s="118" t="s">
        <v>4379</v>
      </c>
      <c r="C172" s="118" t="s">
        <v>3093</v>
      </c>
      <c r="D172" s="118"/>
      <c r="E172" s="118"/>
      <c r="F172" s="208"/>
    </row>
    <row r="173" spans="1:6" x14ac:dyDescent="0.2">
      <c r="A173" s="118" t="s">
        <v>4380</v>
      </c>
      <c r="C173" s="118" t="s">
        <v>4417</v>
      </c>
      <c r="D173" s="118"/>
      <c r="E173" s="118"/>
      <c r="F173" s="208"/>
    </row>
    <row r="174" spans="1:6" x14ac:dyDescent="0.2">
      <c r="A174" s="118" t="s">
        <v>4381</v>
      </c>
      <c r="C174" s="118" t="s">
        <v>4418</v>
      </c>
      <c r="D174" s="118"/>
      <c r="E174" s="118"/>
      <c r="F174" s="208"/>
    </row>
    <row r="175" spans="1:6" x14ac:dyDescent="0.2">
      <c r="A175" s="118" t="s">
        <v>4382</v>
      </c>
      <c r="C175" s="118" t="s">
        <v>4419</v>
      </c>
      <c r="D175" s="118"/>
      <c r="E175" s="118"/>
      <c r="F175" s="208"/>
    </row>
    <row r="176" spans="1:6" x14ac:dyDescent="0.2">
      <c r="A176" s="118" t="s">
        <v>4302</v>
      </c>
      <c r="C176" s="118" t="s">
        <v>4420</v>
      </c>
      <c r="D176" s="118"/>
      <c r="E176" s="118"/>
      <c r="F176" s="208"/>
    </row>
    <row r="177" spans="1:6" x14ac:dyDescent="0.2">
      <c r="A177" s="118" t="s">
        <v>4302</v>
      </c>
      <c r="C177" s="118" t="s">
        <v>4421</v>
      </c>
      <c r="D177" s="118"/>
      <c r="E177" s="118"/>
      <c r="F177" s="208"/>
    </row>
    <row r="178" spans="1:6" x14ac:dyDescent="0.2">
      <c r="A178" s="118" t="s">
        <v>4276</v>
      </c>
      <c r="C178" s="118" t="s">
        <v>4422</v>
      </c>
      <c r="D178" s="118"/>
      <c r="E178" s="118"/>
      <c r="F178" s="208"/>
    </row>
    <row r="179" spans="1:6" x14ac:dyDescent="0.2">
      <c r="A179" s="118" t="s">
        <v>4276</v>
      </c>
      <c r="C179" s="118" t="s">
        <v>4049</v>
      </c>
      <c r="D179" s="118"/>
      <c r="E179" s="118"/>
      <c r="F179" s="208"/>
    </row>
    <row r="180" spans="1:6" x14ac:dyDescent="0.2">
      <c r="A180" s="118" t="s">
        <v>4276</v>
      </c>
      <c r="C180" s="118" t="s">
        <v>1916</v>
      </c>
      <c r="D180" s="118"/>
      <c r="E180" s="118"/>
      <c r="F180" s="208"/>
    </row>
    <row r="181" spans="1:6" x14ac:dyDescent="0.2">
      <c r="A181" s="118" t="s">
        <v>4276</v>
      </c>
      <c r="C181" s="118" t="s">
        <v>4223</v>
      </c>
      <c r="D181" s="118"/>
      <c r="E181" s="118"/>
      <c r="F181" s="208"/>
    </row>
    <row r="182" spans="1:6" x14ac:dyDescent="0.2">
      <c r="A182" s="118" t="s">
        <v>658</v>
      </c>
      <c r="C182" s="118" t="s">
        <v>4423</v>
      </c>
      <c r="D182" s="118"/>
      <c r="E182" s="118"/>
      <c r="F182" s="208"/>
    </row>
    <row r="183" spans="1:6" x14ac:dyDescent="0.2">
      <c r="A183" s="118" t="s">
        <v>658</v>
      </c>
      <c r="C183" s="118" t="s">
        <v>4308</v>
      </c>
      <c r="D183" s="118"/>
      <c r="E183" s="118"/>
      <c r="F183" s="208"/>
    </row>
    <row r="184" spans="1:6" x14ac:dyDescent="0.2">
      <c r="A184" s="118" t="s">
        <v>658</v>
      </c>
      <c r="C184" s="118" t="s">
        <v>4424</v>
      </c>
      <c r="D184" s="118"/>
      <c r="E184" s="118"/>
      <c r="F184" s="208"/>
    </row>
    <row r="185" spans="1:6" x14ac:dyDescent="0.2">
      <c r="A185" s="118" t="s">
        <v>658</v>
      </c>
      <c r="C185" s="118" t="s">
        <v>4309</v>
      </c>
      <c r="D185" s="118"/>
      <c r="E185" s="118"/>
      <c r="F185" s="208"/>
    </row>
    <row r="186" spans="1:6" x14ac:dyDescent="0.2">
      <c r="A186" s="118" t="s">
        <v>658</v>
      </c>
      <c r="C186" s="118" t="s">
        <v>4425</v>
      </c>
      <c r="D186" s="118"/>
      <c r="E186" s="118"/>
      <c r="F186" s="208"/>
    </row>
    <row r="187" spans="1:6" x14ac:dyDescent="0.2">
      <c r="A187" s="118" t="s">
        <v>658</v>
      </c>
      <c r="C187" s="118" t="s">
        <v>4426</v>
      </c>
      <c r="D187" s="118"/>
      <c r="E187" s="118"/>
      <c r="F187" s="208"/>
    </row>
    <row r="188" spans="1:6" x14ac:dyDescent="0.2">
      <c r="A188" s="118" t="s">
        <v>4383</v>
      </c>
      <c r="C188" s="118" t="s">
        <v>4427</v>
      </c>
      <c r="D188" s="118"/>
      <c r="E188" s="118"/>
      <c r="F188" s="208"/>
    </row>
    <row r="189" spans="1:6" x14ac:dyDescent="0.2">
      <c r="A189" s="118" t="s">
        <v>4384</v>
      </c>
      <c r="C189" s="118" t="s">
        <v>4428</v>
      </c>
      <c r="D189" s="118"/>
      <c r="E189" s="118"/>
      <c r="F189" s="208"/>
    </row>
    <row r="190" spans="1:6" x14ac:dyDescent="0.2">
      <c r="A190" s="118" t="s">
        <v>4385</v>
      </c>
      <c r="C190" s="118" t="s">
        <v>4429</v>
      </c>
      <c r="D190" s="118"/>
      <c r="E190" s="118"/>
      <c r="F190" s="208"/>
    </row>
    <row r="191" spans="1:6" x14ac:dyDescent="0.2">
      <c r="A191" s="118" t="s">
        <v>4386</v>
      </c>
      <c r="C191" s="118" t="s">
        <v>874</v>
      </c>
      <c r="D191" s="118"/>
      <c r="E191" s="118"/>
      <c r="F191" s="208"/>
    </row>
    <row r="192" spans="1:6" x14ac:dyDescent="0.2">
      <c r="A192" s="118" t="s">
        <v>3830</v>
      </c>
      <c r="C192" s="118" t="s">
        <v>4430</v>
      </c>
      <c r="D192" s="118"/>
      <c r="E192" s="118"/>
      <c r="F192" s="208"/>
    </row>
    <row r="193" spans="1:6" x14ac:dyDescent="0.2">
      <c r="A193" s="118" t="s">
        <v>3830</v>
      </c>
      <c r="C193" s="118" t="s">
        <v>4431</v>
      </c>
      <c r="D193" s="118"/>
      <c r="E193" s="118"/>
      <c r="F193" s="208"/>
    </row>
    <row r="194" spans="1:6" x14ac:dyDescent="0.2">
      <c r="A194" s="118" t="s">
        <v>3830</v>
      </c>
      <c r="C194" s="118" t="s">
        <v>4432</v>
      </c>
      <c r="D194" s="118"/>
      <c r="E194" s="118"/>
      <c r="F194" s="208"/>
    </row>
    <row r="195" spans="1:6" x14ac:dyDescent="0.2">
      <c r="A195" s="118" t="s">
        <v>3830</v>
      </c>
      <c r="C195" s="118" t="s">
        <v>736</v>
      </c>
      <c r="D195" s="118"/>
      <c r="E195" s="118"/>
      <c r="F195" s="208"/>
    </row>
    <row r="196" spans="1:6" x14ac:dyDescent="0.2">
      <c r="A196" s="118" t="s">
        <v>4387</v>
      </c>
      <c r="C196" s="118" t="s">
        <v>4433</v>
      </c>
      <c r="D196" s="118"/>
      <c r="E196" s="118"/>
      <c r="F196" s="208"/>
    </row>
    <row r="197" spans="1:6" x14ac:dyDescent="0.2">
      <c r="A197" s="118" t="s">
        <v>4388</v>
      </c>
      <c r="C197" s="118" t="s">
        <v>4434</v>
      </c>
      <c r="D197" s="118"/>
      <c r="E197" s="118"/>
      <c r="F197" s="208"/>
    </row>
    <row r="198" spans="1:6" x14ac:dyDescent="0.2">
      <c r="A198" s="118" t="s">
        <v>4081</v>
      </c>
      <c r="C198" s="118" t="s">
        <v>4435</v>
      </c>
      <c r="D198" s="118"/>
      <c r="E198" s="118"/>
      <c r="F198" s="208"/>
    </row>
    <row r="199" spans="1:6" x14ac:dyDescent="0.2">
      <c r="A199" s="118" t="s">
        <v>4081</v>
      </c>
      <c r="C199" s="118" t="s">
        <v>4436</v>
      </c>
      <c r="D199" s="118"/>
      <c r="E199" s="118"/>
      <c r="F199" s="208"/>
    </row>
    <row r="200" spans="1:6" x14ac:dyDescent="0.2">
      <c r="A200" s="118" t="s">
        <v>4389</v>
      </c>
      <c r="C200" s="118" t="s">
        <v>4437</v>
      </c>
      <c r="D200" s="118"/>
      <c r="E200" s="118"/>
      <c r="F200" s="208"/>
    </row>
    <row r="201" spans="1:6" x14ac:dyDescent="0.2">
      <c r="A201" s="118" t="s">
        <v>4390</v>
      </c>
      <c r="C201" s="118" t="s">
        <v>914</v>
      </c>
      <c r="D201" s="118"/>
      <c r="E201" s="118"/>
      <c r="F201" s="208"/>
    </row>
    <row r="202" spans="1:6" x14ac:dyDescent="0.2">
      <c r="A202" s="118" t="s">
        <v>4304</v>
      </c>
      <c r="C202" s="118" t="s">
        <v>4438</v>
      </c>
      <c r="D202" s="118"/>
      <c r="E202" s="118"/>
      <c r="F202" s="208"/>
    </row>
    <row r="203" spans="1:6" x14ac:dyDescent="0.2">
      <c r="A203" s="118" t="s">
        <v>4304</v>
      </c>
      <c r="C203" s="118" t="s">
        <v>4439</v>
      </c>
      <c r="D203" s="118"/>
      <c r="E203" s="118"/>
      <c r="F203" s="208"/>
    </row>
    <row r="204" spans="1:6" x14ac:dyDescent="0.2">
      <c r="A204" s="118" t="s">
        <v>4305</v>
      </c>
      <c r="C204" s="118" t="s">
        <v>3960</v>
      </c>
      <c r="D204" s="118"/>
      <c r="E204" s="118"/>
      <c r="F204" s="208"/>
    </row>
    <row r="205" spans="1:6" x14ac:dyDescent="0.2">
      <c r="A205" s="118" t="s">
        <v>4305</v>
      </c>
      <c r="C205" s="118" t="s">
        <v>4440</v>
      </c>
      <c r="D205" s="118"/>
      <c r="E205" s="118"/>
      <c r="F205" s="208"/>
    </row>
    <row r="206" spans="1:6" x14ac:dyDescent="0.2">
      <c r="A206" s="118" t="s">
        <v>4391</v>
      </c>
      <c r="C206" s="118" t="s">
        <v>4286</v>
      </c>
      <c r="D206" s="118"/>
      <c r="E206" s="118"/>
      <c r="F206" s="208"/>
    </row>
    <row r="207" spans="1:6" x14ac:dyDescent="0.2">
      <c r="A207" s="118" t="s">
        <v>4392</v>
      </c>
      <c r="C207" s="118" t="s">
        <v>1748</v>
      </c>
      <c r="D207" s="118"/>
      <c r="E207" s="118"/>
      <c r="F207" s="208"/>
    </row>
    <row r="208" spans="1:6" x14ac:dyDescent="0.2">
      <c r="A208" s="118" t="s">
        <v>4393</v>
      </c>
      <c r="C208" s="118" t="s">
        <v>1229</v>
      </c>
      <c r="D208" s="118"/>
      <c r="E208" s="118"/>
      <c r="F208" s="208"/>
    </row>
    <row r="209" spans="1:6" x14ac:dyDescent="0.2">
      <c r="A209" s="118" t="s">
        <v>4394</v>
      </c>
      <c r="C209" s="118" t="s">
        <v>618</v>
      </c>
      <c r="D209" s="118"/>
      <c r="E209" s="118"/>
      <c r="F209" s="208"/>
    </row>
    <row r="210" spans="1:6" x14ac:dyDescent="0.2">
      <c r="A210" s="118" t="s">
        <v>4395</v>
      </c>
      <c r="C210" s="118" t="s">
        <v>4441</v>
      </c>
      <c r="D210" s="118"/>
      <c r="E210" s="118"/>
      <c r="F210" s="208"/>
    </row>
    <row r="211" spans="1:6" x14ac:dyDescent="0.2">
      <c r="A211" s="118" t="s">
        <v>10</v>
      </c>
      <c r="C211" s="118" t="s">
        <v>4311</v>
      </c>
      <c r="D211" s="118"/>
      <c r="E211" s="118"/>
      <c r="F211" s="208"/>
    </row>
    <row r="212" spans="1:6" x14ac:dyDescent="0.2">
      <c r="A212" s="118" t="s">
        <v>4396</v>
      </c>
      <c r="C212" s="118" t="s">
        <v>4303</v>
      </c>
      <c r="D212" s="118"/>
      <c r="E212" s="118"/>
      <c r="F212" s="208"/>
    </row>
    <row r="213" spans="1:6" x14ac:dyDescent="0.2">
      <c r="A213" s="118" t="s">
        <v>4397</v>
      </c>
      <c r="C213" s="118" t="s">
        <v>4442</v>
      </c>
      <c r="D213" s="118"/>
      <c r="E213" s="118"/>
      <c r="F213" s="208"/>
    </row>
    <row r="214" spans="1:6" x14ac:dyDescent="0.2">
      <c r="A214" s="118" t="s">
        <v>4398</v>
      </c>
      <c r="C214" s="118" t="s">
        <v>4443</v>
      </c>
      <c r="D214" s="118"/>
      <c r="E214" s="118"/>
      <c r="F214" s="208"/>
    </row>
    <row r="215" spans="1:6" x14ac:dyDescent="0.2">
      <c r="A215" s="118" t="s">
        <v>4399</v>
      </c>
      <c r="C215" s="118" t="s">
        <v>4444</v>
      </c>
      <c r="D215" s="118"/>
      <c r="E215" s="118"/>
      <c r="F215" s="208"/>
    </row>
    <row r="216" spans="1:6" x14ac:dyDescent="0.2">
      <c r="A216" s="118" t="s">
        <v>4400</v>
      </c>
      <c r="C216" s="118" t="s">
        <v>4445</v>
      </c>
      <c r="D216" s="118"/>
      <c r="E216" s="118"/>
      <c r="F216" s="208"/>
    </row>
    <row r="217" spans="1:6" x14ac:dyDescent="0.2">
      <c r="A217" s="118" t="s">
        <v>976</v>
      </c>
      <c r="C217" s="118" t="s">
        <v>4446</v>
      </c>
      <c r="D217" s="118"/>
      <c r="E217" s="118"/>
      <c r="F217" s="208"/>
    </row>
    <row r="218" spans="1:6" x14ac:dyDescent="0.2">
      <c r="A218" s="118" t="s">
        <v>4401</v>
      </c>
      <c r="C218" s="118" t="s">
        <v>2255</v>
      </c>
      <c r="D218" s="118"/>
      <c r="E218" s="118"/>
      <c r="F218" s="208"/>
    </row>
    <row r="219" spans="1:6" x14ac:dyDescent="0.2">
      <c r="A219" s="118" t="s">
        <v>4402</v>
      </c>
      <c r="C219" s="118" t="s">
        <v>4447</v>
      </c>
      <c r="D219" s="118"/>
      <c r="E219" s="118"/>
      <c r="F219" s="208"/>
    </row>
    <row r="220" spans="1:6" x14ac:dyDescent="0.2">
      <c r="A220" s="118" t="s">
        <v>4201</v>
      </c>
      <c r="C220" s="118" t="s">
        <v>4448</v>
      </c>
      <c r="D220" s="118"/>
      <c r="E220" s="118"/>
      <c r="F220" s="208"/>
    </row>
    <row r="221" spans="1:6" x14ac:dyDescent="0.2">
      <c r="A221" s="118" t="s">
        <v>4201</v>
      </c>
      <c r="C221" s="118" t="s">
        <v>4449</v>
      </c>
      <c r="D221" s="118"/>
      <c r="E221" s="118"/>
      <c r="F221" s="208"/>
    </row>
    <row r="222" spans="1:6" x14ac:dyDescent="0.2">
      <c r="A222" s="118" t="s">
        <v>4201</v>
      </c>
      <c r="C222" s="118" t="s">
        <v>4450</v>
      </c>
      <c r="D222" s="118"/>
      <c r="E222" s="118"/>
      <c r="F222" s="208"/>
    </row>
    <row r="223" spans="1:6" x14ac:dyDescent="0.2">
      <c r="A223" s="118" t="s">
        <v>4201</v>
      </c>
      <c r="C223" s="118" t="s">
        <v>4451</v>
      </c>
      <c r="D223" s="118"/>
      <c r="E223" s="118"/>
      <c r="F223" s="208"/>
    </row>
    <row r="224" spans="1:6" x14ac:dyDescent="0.2">
      <c r="A224" s="118" t="s">
        <v>740</v>
      </c>
      <c r="C224" s="118" t="s">
        <v>4452</v>
      </c>
      <c r="D224" s="118"/>
      <c r="E224" s="118"/>
      <c r="F224" s="208"/>
    </row>
    <row r="225" spans="1:6" x14ac:dyDescent="0.2">
      <c r="A225" s="118" t="s">
        <v>4403</v>
      </c>
      <c r="C225" s="118" t="s">
        <v>2258</v>
      </c>
      <c r="D225" s="118"/>
      <c r="E225" s="118"/>
      <c r="F225" s="208"/>
    </row>
    <row r="226" spans="1:6" x14ac:dyDescent="0.2">
      <c r="A226" s="118" t="s">
        <v>4404</v>
      </c>
      <c r="C226" s="118" t="s">
        <v>4453</v>
      </c>
      <c r="D226" s="118"/>
      <c r="E226" s="118"/>
      <c r="F226" s="208"/>
    </row>
    <row r="227" spans="1:6" x14ac:dyDescent="0.2">
      <c r="A227" s="118" t="s">
        <v>4405</v>
      </c>
      <c r="C227" s="118" t="s">
        <v>30</v>
      </c>
      <c r="D227" s="118"/>
      <c r="E227" s="118"/>
      <c r="F227" s="208"/>
    </row>
    <row r="228" spans="1:6" x14ac:dyDescent="0.2">
      <c r="A228" s="118" t="s">
        <v>4406</v>
      </c>
      <c r="C228" s="118" t="s">
        <v>4454</v>
      </c>
      <c r="D228" s="118"/>
      <c r="E228" s="118"/>
      <c r="F228" s="208"/>
    </row>
    <row r="229" spans="1:6" x14ac:dyDescent="0.2">
      <c r="A229" s="118" t="s">
        <v>4407</v>
      </c>
      <c r="C229" s="118" t="s">
        <v>1152</v>
      </c>
      <c r="D229" s="118"/>
      <c r="E229" s="118"/>
      <c r="F229" s="208"/>
    </row>
    <row r="230" spans="1:6" x14ac:dyDescent="0.2">
      <c r="A230" s="118" t="s">
        <v>4408</v>
      </c>
      <c r="C230" s="118" t="s">
        <v>4455</v>
      </c>
      <c r="D230" s="118"/>
      <c r="E230" s="118"/>
      <c r="F230" s="208"/>
    </row>
    <row r="231" spans="1:6" x14ac:dyDescent="0.2">
      <c r="A231" s="118" t="s">
        <v>4409</v>
      </c>
      <c r="C231" s="118" t="s">
        <v>757</v>
      </c>
      <c r="D231" s="118"/>
      <c r="E231" s="118"/>
      <c r="F231" s="208"/>
    </row>
    <row r="232" spans="1:6" x14ac:dyDescent="0.2">
      <c r="A232" s="118" t="s">
        <v>4410</v>
      </c>
      <c r="C232" s="118" t="s">
        <v>4456</v>
      </c>
      <c r="D232" s="118"/>
      <c r="E232" s="118"/>
      <c r="F232" s="208"/>
    </row>
    <row r="233" spans="1:6" x14ac:dyDescent="0.2">
      <c r="A233" s="118" t="s">
        <v>4411</v>
      </c>
      <c r="C233" s="118" t="s">
        <v>3834</v>
      </c>
      <c r="D233" s="118"/>
      <c r="E233" s="118"/>
      <c r="F233" s="208"/>
    </row>
    <row r="234" spans="1:6" x14ac:dyDescent="0.2">
      <c r="A234" s="118" t="s">
        <v>4412</v>
      </c>
      <c r="C234" s="118" t="s">
        <v>4457</v>
      </c>
      <c r="D234" s="118"/>
      <c r="E234" s="118"/>
      <c r="F234" s="208"/>
    </row>
    <row r="235" spans="1:6" x14ac:dyDescent="0.2">
      <c r="A235" s="118" t="s">
        <v>4413</v>
      </c>
      <c r="C235" s="118" t="s">
        <v>4458</v>
      </c>
      <c r="D235" s="118"/>
      <c r="E235" s="118"/>
      <c r="F235" s="208"/>
    </row>
    <row r="236" spans="1:6" x14ac:dyDescent="0.2">
      <c r="A236" s="118" t="s">
        <v>4414</v>
      </c>
      <c r="C236" s="118" t="s">
        <v>1620</v>
      </c>
      <c r="D236" s="118"/>
      <c r="E236" s="118"/>
      <c r="F236" s="208"/>
    </row>
    <row r="237" spans="1:6" x14ac:dyDescent="0.2">
      <c r="A237" s="118" t="s">
        <v>3322</v>
      </c>
      <c r="C237" s="118" t="s">
        <v>4459</v>
      </c>
      <c r="D237" s="118"/>
      <c r="E237" s="118"/>
      <c r="F237" s="208"/>
    </row>
    <row r="238" spans="1:6" x14ac:dyDescent="0.2">
      <c r="A238" s="118" t="s">
        <v>3322</v>
      </c>
      <c r="C238" s="118" t="s">
        <v>4460</v>
      </c>
      <c r="D238" s="118"/>
      <c r="E238" s="118"/>
      <c r="F238" s="208"/>
    </row>
    <row r="239" spans="1:6" x14ac:dyDescent="0.2">
      <c r="A239" s="118" t="s">
        <v>3322</v>
      </c>
      <c r="C239" s="118" t="s">
        <v>4461</v>
      </c>
      <c r="D239" s="118"/>
      <c r="E239" s="118"/>
      <c r="F239" s="208"/>
    </row>
    <row r="240" spans="1:6" x14ac:dyDescent="0.2">
      <c r="A240" s="118" t="s">
        <v>3322</v>
      </c>
      <c r="C240" s="118" t="s">
        <v>4462</v>
      </c>
      <c r="D240" s="118"/>
      <c r="E240" s="118"/>
      <c r="F240" s="208"/>
    </row>
    <row r="241" spans="1:6" x14ac:dyDescent="0.2">
      <c r="A241" s="118" t="s">
        <v>3322</v>
      </c>
      <c r="C241" s="118" t="s">
        <v>4279</v>
      </c>
      <c r="D241" s="118"/>
      <c r="E241" s="118"/>
      <c r="F241" s="208"/>
    </row>
    <row r="242" spans="1:6" x14ac:dyDescent="0.2">
      <c r="A242" s="118" t="s">
        <v>3322</v>
      </c>
      <c r="C242" s="118" t="s">
        <v>1003</v>
      </c>
      <c r="D242" s="118"/>
      <c r="E242" s="118"/>
      <c r="F242" s="208"/>
    </row>
    <row r="243" spans="1:6" x14ac:dyDescent="0.2">
      <c r="A243" s="118" t="s">
        <v>3322</v>
      </c>
      <c r="C243" s="118" t="s">
        <v>813</v>
      </c>
      <c r="D243" s="118"/>
      <c r="E243" s="118"/>
      <c r="F243" s="208"/>
    </row>
    <row r="244" spans="1:6" x14ac:dyDescent="0.2">
      <c r="A244" s="118" t="s">
        <v>4415</v>
      </c>
      <c r="C244" s="118" t="s">
        <v>4463</v>
      </c>
      <c r="D244" s="118"/>
      <c r="E244" s="118"/>
      <c r="F244" s="208"/>
    </row>
    <row r="245" spans="1:6" x14ac:dyDescent="0.2">
      <c r="A245" s="118" t="s">
        <v>4416</v>
      </c>
      <c r="C245" s="118" t="s">
        <v>3236</v>
      </c>
      <c r="D245" s="118"/>
      <c r="E245" s="118"/>
      <c r="F245" s="208"/>
    </row>
    <row r="246" spans="1:6" x14ac:dyDescent="0.2">
      <c r="A246" s="118" t="s">
        <v>4306</v>
      </c>
      <c r="C246" s="118" t="s">
        <v>4464</v>
      </c>
      <c r="D246" s="118"/>
      <c r="E246" s="118"/>
      <c r="F246" s="208"/>
    </row>
    <row r="247" spans="1:6" x14ac:dyDescent="0.2">
      <c r="A247" s="118" t="s">
        <v>4306</v>
      </c>
      <c r="C247" s="118" t="s">
        <v>674</v>
      </c>
      <c r="D247" s="118"/>
      <c r="E247" s="118"/>
      <c r="F247" s="208"/>
    </row>
    <row r="248" spans="1:6" x14ac:dyDescent="0.2">
      <c r="A248" s="118" t="s">
        <v>3093</v>
      </c>
      <c r="C248" s="118" t="s">
        <v>4312</v>
      </c>
      <c r="D248" s="118"/>
      <c r="E248" s="118"/>
      <c r="F248" s="208"/>
    </row>
    <row r="249" spans="1:6" x14ac:dyDescent="0.2">
      <c r="A249" s="118" t="s">
        <v>4417</v>
      </c>
      <c r="C249" s="118" t="s">
        <v>81</v>
      </c>
      <c r="D249" s="118"/>
      <c r="E249" s="118"/>
      <c r="F249" s="208"/>
    </row>
    <row r="250" spans="1:6" x14ac:dyDescent="0.2">
      <c r="A250" s="118" t="s">
        <v>4418</v>
      </c>
      <c r="C250" s="118" t="s">
        <v>1589</v>
      </c>
      <c r="D250" s="118"/>
      <c r="E250" s="118"/>
      <c r="F250" s="208"/>
    </row>
    <row r="251" spans="1:6" x14ac:dyDescent="0.2">
      <c r="A251" s="118" t="s">
        <v>4419</v>
      </c>
      <c r="C251" s="118" t="s">
        <v>4465</v>
      </c>
      <c r="D251" s="118"/>
      <c r="E251" s="118"/>
      <c r="F251" s="208"/>
    </row>
    <row r="252" spans="1:6" x14ac:dyDescent="0.2">
      <c r="A252" s="118" t="s">
        <v>4420</v>
      </c>
      <c r="C252" s="118" t="s">
        <v>4466</v>
      </c>
      <c r="D252" s="118"/>
      <c r="E252" s="118"/>
      <c r="F252" s="208"/>
    </row>
    <row r="253" spans="1:6" x14ac:dyDescent="0.2">
      <c r="A253" s="118" t="s">
        <v>4421</v>
      </c>
      <c r="C253" s="118" t="s">
        <v>4262</v>
      </c>
      <c r="D253" s="118"/>
      <c r="E253" s="118"/>
      <c r="F253" s="208"/>
    </row>
    <row r="254" spans="1:6" x14ac:dyDescent="0.2">
      <c r="A254" s="118" t="s">
        <v>4421</v>
      </c>
      <c r="C254" s="118" t="s">
        <v>4102</v>
      </c>
      <c r="D254" s="118"/>
      <c r="E254" s="118"/>
      <c r="F254" s="208"/>
    </row>
    <row r="255" spans="1:6" x14ac:dyDescent="0.2">
      <c r="A255" s="118" t="s">
        <v>4422</v>
      </c>
      <c r="C255" s="118" t="s">
        <v>1016</v>
      </c>
      <c r="D255" s="118"/>
      <c r="E255" s="118"/>
      <c r="F255" s="208"/>
    </row>
    <row r="256" spans="1:6" x14ac:dyDescent="0.2">
      <c r="A256" s="118" t="s">
        <v>4049</v>
      </c>
      <c r="C256" s="118" t="s">
        <v>935</v>
      </c>
      <c r="D256" s="118"/>
      <c r="E256" s="118"/>
      <c r="F256" s="208"/>
    </row>
    <row r="257" spans="1:6" x14ac:dyDescent="0.2">
      <c r="A257" s="118" t="s">
        <v>4049</v>
      </c>
      <c r="C257" s="118" t="s">
        <v>4467</v>
      </c>
      <c r="D257" s="118"/>
      <c r="E257" s="118"/>
      <c r="F257" s="208"/>
    </row>
    <row r="258" spans="1:6" x14ac:dyDescent="0.2">
      <c r="A258" s="118" t="s">
        <v>4049</v>
      </c>
      <c r="C258" s="118" t="s">
        <v>4468</v>
      </c>
      <c r="D258" s="118"/>
      <c r="E258" s="118"/>
      <c r="F258" s="208"/>
    </row>
    <row r="259" spans="1:6" x14ac:dyDescent="0.2">
      <c r="A259" s="118" t="s">
        <v>4049</v>
      </c>
      <c r="C259" s="118" t="s">
        <v>4469</v>
      </c>
      <c r="D259" s="118"/>
      <c r="E259" s="118"/>
      <c r="F259" s="208"/>
    </row>
    <row r="260" spans="1:6" x14ac:dyDescent="0.2">
      <c r="A260" s="118" t="s">
        <v>4049</v>
      </c>
      <c r="C260" s="118" t="s">
        <v>4114</v>
      </c>
      <c r="D260" s="118"/>
      <c r="E260" s="118"/>
      <c r="F260" s="208"/>
    </row>
    <row r="261" spans="1:6" x14ac:dyDescent="0.2">
      <c r="A261" s="217" t="s">
        <v>4049</v>
      </c>
      <c r="C261" s="118" t="s">
        <v>4314</v>
      </c>
      <c r="D261" s="118"/>
      <c r="E261" s="118"/>
      <c r="F261" s="208"/>
    </row>
    <row r="262" spans="1:6" x14ac:dyDescent="0.2">
      <c r="A262" s="217" t="s">
        <v>4049</v>
      </c>
      <c r="C262" s="118" t="s">
        <v>4315</v>
      </c>
      <c r="D262" s="118"/>
      <c r="E262" s="118"/>
      <c r="F262" s="208"/>
    </row>
    <row r="263" spans="1:6" x14ac:dyDescent="0.2">
      <c r="A263" s="217" t="s">
        <v>1916</v>
      </c>
      <c r="C263" s="118" t="s">
        <v>4470</v>
      </c>
      <c r="D263" s="118"/>
      <c r="E263" s="118"/>
      <c r="F263" s="208"/>
    </row>
    <row r="264" spans="1:6" x14ac:dyDescent="0.2">
      <c r="A264" s="217" t="s">
        <v>1916</v>
      </c>
      <c r="C264" s="118" t="s">
        <v>4471</v>
      </c>
      <c r="D264" s="118"/>
      <c r="E264" s="118"/>
      <c r="F264" s="208"/>
    </row>
    <row r="265" spans="1:6" x14ac:dyDescent="0.2">
      <c r="A265" s="217" t="s">
        <v>1916</v>
      </c>
      <c r="C265" s="118" t="s">
        <v>980</v>
      </c>
      <c r="D265" s="118"/>
      <c r="E265" s="118"/>
      <c r="F265" s="208"/>
    </row>
    <row r="266" spans="1:6" x14ac:dyDescent="0.2">
      <c r="A266" s="217" t="s">
        <v>4223</v>
      </c>
      <c r="C266" s="118" t="s">
        <v>4316</v>
      </c>
      <c r="D266" s="118"/>
      <c r="E266" s="118"/>
      <c r="F266" s="208"/>
    </row>
    <row r="267" spans="1:6" x14ac:dyDescent="0.2">
      <c r="A267" s="217" t="s">
        <v>4423</v>
      </c>
      <c r="C267" s="118" t="s">
        <v>4472</v>
      </c>
      <c r="D267" s="118"/>
      <c r="E267" s="118"/>
      <c r="F267" s="208"/>
    </row>
    <row r="268" spans="1:6" x14ac:dyDescent="0.2">
      <c r="A268" s="217" t="s">
        <v>4308</v>
      </c>
      <c r="C268" s="118" t="s">
        <v>4473</v>
      </c>
      <c r="D268" s="118"/>
      <c r="E268" s="118"/>
      <c r="F268" s="208"/>
    </row>
    <row r="269" spans="1:6" x14ac:dyDescent="0.2">
      <c r="A269" s="217" t="s">
        <v>4308</v>
      </c>
      <c r="C269" s="118" t="s">
        <v>4474</v>
      </c>
      <c r="D269" s="118"/>
      <c r="E269" s="118"/>
      <c r="F269" s="208"/>
    </row>
    <row r="270" spans="1:6" x14ac:dyDescent="0.2">
      <c r="A270" s="217" t="s">
        <v>4424</v>
      </c>
      <c r="C270" s="118" t="s">
        <v>4475</v>
      </c>
      <c r="D270" s="118"/>
      <c r="E270" s="118"/>
      <c r="F270" s="208"/>
    </row>
    <row r="271" spans="1:6" x14ac:dyDescent="0.2">
      <c r="A271" s="217" t="s">
        <v>4309</v>
      </c>
      <c r="C271" s="118" t="s">
        <v>4476</v>
      </c>
      <c r="D271" s="118"/>
      <c r="E271" s="118"/>
      <c r="F271" s="208"/>
    </row>
    <row r="272" spans="1:6" x14ac:dyDescent="0.2">
      <c r="A272" s="217" t="s">
        <v>4309</v>
      </c>
      <c r="C272" s="118" t="s">
        <v>4040</v>
      </c>
      <c r="D272" s="118"/>
      <c r="E272" s="118"/>
      <c r="F272" s="208"/>
    </row>
    <row r="273" spans="1:6" x14ac:dyDescent="0.2">
      <c r="A273" s="217" t="s">
        <v>4425</v>
      </c>
      <c r="C273" s="118" t="s">
        <v>4477</v>
      </c>
      <c r="D273" s="118"/>
      <c r="E273" s="118"/>
      <c r="F273" s="208"/>
    </row>
    <row r="274" spans="1:6" x14ac:dyDescent="0.2">
      <c r="A274" s="217" t="s">
        <v>4426</v>
      </c>
      <c r="C274" s="118" t="s">
        <v>4478</v>
      </c>
      <c r="D274" s="118"/>
      <c r="E274" s="118"/>
      <c r="F274" s="208"/>
    </row>
    <row r="275" spans="1:6" x14ac:dyDescent="0.2">
      <c r="A275" s="217" t="s">
        <v>4427</v>
      </c>
      <c r="C275" s="118" t="s">
        <v>4479</v>
      </c>
      <c r="D275" s="118"/>
      <c r="E275" s="118"/>
      <c r="F275" s="208"/>
    </row>
    <row r="276" spans="1:6" x14ac:dyDescent="0.2">
      <c r="A276" s="217" t="s">
        <v>4428</v>
      </c>
      <c r="C276" s="118" t="s">
        <v>4480</v>
      </c>
      <c r="D276" s="118"/>
      <c r="E276" s="118"/>
      <c r="F276" s="208"/>
    </row>
    <row r="277" spans="1:6" x14ac:dyDescent="0.2">
      <c r="A277" s="217" t="s">
        <v>4429</v>
      </c>
      <c r="C277" s="118" t="s">
        <v>4481</v>
      </c>
      <c r="D277" s="118"/>
      <c r="E277" s="118"/>
      <c r="F277" s="208"/>
    </row>
    <row r="278" spans="1:6" x14ac:dyDescent="0.2">
      <c r="A278" s="217" t="s">
        <v>874</v>
      </c>
      <c r="C278" s="118" t="s">
        <v>4482</v>
      </c>
      <c r="D278" s="118"/>
      <c r="E278" s="118"/>
      <c r="F278" s="208"/>
    </row>
    <row r="279" spans="1:6" x14ac:dyDescent="0.2">
      <c r="A279" s="217" t="s">
        <v>4430</v>
      </c>
      <c r="C279" s="118" t="s">
        <v>2109</v>
      </c>
      <c r="D279" s="118"/>
      <c r="E279" s="118"/>
      <c r="F279" s="208"/>
    </row>
    <row r="280" spans="1:6" x14ac:dyDescent="0.2">
      <c r="A280" s="217" t="s">
        <v>4431</v>
      </c>
      <c r="C280" s="118" t="s">
        <v>4483</v>
      </c>
      <c r="D280" s="118"/>
      <c r="E280" s="118"/>
      <c r="F280" s="208"/>
    </row>
    <row r="281" spans="1:6" x14ac:dyDescent="0.2">
      <c r="A281" s="217" t="s">
        <v>4432</v>
      </c>
      <c r="C281" s="118" t="s">
        <v>4484</v>
      </c>
      <c r="D281" s="118"/>
      <c r="E281" s="118"/>
      <c r="F281" s="208"/>
    </row>
    <row r="282" spans="1:6" x14ac:dyDescent="0.2">
      <c r="A282" s="217" t="s">
        <v>736</v>
      </c>
      <c r="C282" s="118" t="s">
        <v>4485</v>
      </c>
      <c r="D282" s="118"/>
      <c r="E282" s="118"/>
      <c r="F282" s="208"/>
    </row>
    <row r="283" spans="1:6" x14ac:dyDescent="0.2">
      <c r="A283" s="217" t="s">
        <v>4433</v>
      </c>
      <c r="C283" s="118" t="s">
        <v>4486</v>
      </c>
      <c r="D283" s="118"/>
      <c r="E283" s="118"/>
      <c r="F283" s="208"/>
    </row>
    <row r="284" spans="1:6" x14ac:dyDescent="0.2">
      <c r="A284" s="217" t="s">
        <v>4434</v>
      </c>
      <c r="C284" s="118" t="s">
        <v>4268</v>
      </c>
      <c r="D284" s="118"/>
      <c r="E284" s="118"/>
      <c r="F284" s="208"/>
    </row>
    <row r="285" spans="1:6" x14ac:dyDescent="0.2">
      <c r="A285" s="217" t="s">
        <v>4435</v>
      </c>
      <c r="C285" s="118" t="s">
        <v>4487</v>
      </c>
      <c r="D285" s="118"/>
      <c r="E285" s="118"/>
      <c r="F285" s="208"/>
    </row>
    <row r="286" spans="1:6" x14ac:dyDescent="0.2">
      <c r="A286" s="217" t="s">
        <v>4436</v>
      </c>
      <c r="C286" s="118" t="s">
        <v>4488</v>
      </c>
      <c r="D286" s="118"/>
      <c r="E286" s="118"/>
      <c r="F286" s="208"/>
    </row>
    <row r="287" spans="1:6" x14ac:dyDescent="0.2">
      <c r="A287" s="217" t="s">
        <v>4437</v>
      </c>
      <c r="C287" s="118" t="s">
        <v>1904</v>
      </c>
      <c r="D287" s="118"/>
      <c r="E287" s="118"/>
      <c r="F287" s="208"/>
    </row>
    <row r="288" spans="1:6" x14ac:dyDescent="0.2">
      <c r="A288" s="217" t="s">
        <v>914</v>
      </c>
      <c r="C288" s="118" t="s">
        <v>4489</v>
      </c>
      <c r="D288" s="118"/>
      <c r="E288" s="118"/>
      <c r="F288" s="208"/>
    </row>
    <row r="289" spans="1:6" x14ac:dyDescent="0.2">
      <c r="A289" s="217" t="s">
        <v>914</v>
      </c>
      <c r="C289" s="118" t="s">
        <v>4490</v>
      </c>
      <c r="D289" s="118"/>
      <c r="E289" s="118"/>
      <c r="F289" s="208"/>
    </row>
    <row r="290" spans="1:6" x14ac:dyDescent="0.2">
      <c r="A290" s="217" t="s">
        <v>914</v>
      </c>
      <c r="C290" s="118" t="s">
        <v>4491</v>
      </c>
      <c r="D290" s="118"/>
      <c r="E290" s="118"/>
      <c r="F290" s="208"/>
    </row>
    <row r="291" spans="1:6" x14ac:dyDescent="0.2">
      <c r="A291" s="217" t="s">
        <v>914</v>
      </c>
      <c r="C291" s="118" t="s">
        <v>4492</v>
      </c>
      <c r="D291" s="118"/>
      <c r="E291" s="118"/>
      <c r="F291" s="208"/>
    </row>
    <row r="292" spans="1:6" x14ac:dyDescent="0.2">
      <c r="A292" s="217" t="s">
        <v>4438</v>
      </c>
      <c r="C292" s="118" t="s">
        <v>4252</v>
      </c>
      <c r="D292" s="118"/>
      <c r="E292" s="118"/>
      <c r="F292" s="208"/>
    </row>
    <row r="293" spans="1:6" x14ac:dyDescent="0.2">
      <c r="A293" s="217" t="s">
        <v>4439</v>
      </c>
      <c r="C293" s="118" t="s">
        <v>4493</v>
      </c>
      <c r="D293" s="118"/>
      <c r="E293" s="118"/>
      <c r="F293" s="208"/>
    </row>
    <row r="294" spans="1:6" x14ac:dyDescent="0.2">
      <c r="A294" s="217" t="s">
        <v>3960</v>
      </c>
      <c r="C294" s="118" t="s">
        <v>4494</v>
      </c>
      <c r="D294" s="118"/>
      <c r="E294" s="118"/>
      <c r="F294" s="208"/>
    </row>
    <row r="295" spans="1:6" x14ac:dyDescent="0.2">
      <c r="A295" s="217" t="s">
        <v>4440</v>
      </c>
      <c r="C295" s="118" t="s">
        <v>4495</v>
      </c>
      <c r="D295" s="118"/>
      <c r="E295" s="118"/>
      <c r="F295" s="208"/>
    </row>
    <row r="296" spans="1:6" x14ac:dyDescent="0.2">
      <c r="A296" s="217" t="s">
        <v>4286</v>
      </c>
      <c r="C296" s="118" t="s">
        <v>4496</v>
      </c>
      <c r="D296" s="118"/>
      <c r="E296" s="118"/>
      <c r="F296" s="208"/>
    </row>
    <row r="297" spans="1:6" x14ac:dyDescent="0.2">
      <c r="A297" s="217" t="s">
        <v>4286</v>
      </c>
      <c r="C297" s="118" t="s">
        <v>2690</v>
      </c>
      <c r="D297" s="118"/>
      <c r="E297" s="118"/>
      <c r="F297" s="208"/>
    </row>
    <row r="298" spans="1:6" x14ac:dyDescent="0.2">
      <c r="A298" s="217" t="s">
        <v>4286</v>
      </c>
      <c r="C298" s="118" t="s">
        <v>2054</v>
      </c>
      <c r="D298" s="118"/>
      <c r="E298" s="118"/>
      <c r="F298" s="208"/>
    </row>
    <row r="299" spans="1:6" x14ac:dyDescent="0.2">
      <c r="A299" s="217" t="s">
        <v>1748</v>
      </c>
      <c r="C299" s="118" t="s">
        <v>4497</v>
      </c>
      <c r="D299" s="118"/>
      <c r="E299" s="118"/>
      <c r="F299" s="208"/>
    </row>
    <row r="300" spans="1:6" x14ac:dyDescent="0.2">
      <c r="A300" s="217" t="s">
        <v>1229</v>
      </c>
      <c r="C300" s="118" t="s">
        <v>4498</v>
      </c>
      <c r="D300" s="118"/>
      <c r="E300" s="118"/>
      <c r="F300" s="208"/>
    </row>
    <row r="301" spans="1:6" x14ac:dyDescent="0.2">
      <c r="A301" s="217" t="s">
        <v>618</v>
      </c>
      <c r="C301" s="118" t="s">
        <v>4026</v>
      </c>
      <c r="D301" s="118"/>
      <c r="E301" s="118"/>
      <c r="F301" s="208"/>
    </row>
    <row r="302" spans="1:6" x14ac:dyDescent="0.2">
      <c r="A302" s="217" t="s">
        <v>618</v>
      </c>
      <c r="C302" s="118" t="s">
        <v>4499</v>
      </c>
      <c r="D302" s="118"/>
      <c r="E302" s="118"/>
      <c r="F302" s="208"/>
    </row>
    <row r="303" spans="1:6" x14ac:dyDescent="0.2">
      <c r="A303" s="217" t="s">
        <v>4441</v>
      </c>
      <c r="C303" s="118" t="s">
        <v>4500</v>
      </c>
      <c r="D303" s="118"/>
      <c r="E303" s="118"/>
      <c r="F303" s="208"/>
    </row>
    <row r="304" spans="1:6" x14ac:dyDescent="0.2">
      <c r="A304" s="217" t="s">
        <v>4311</v>
      </c>
      <c r="C304" s="118" t="s">
        <v>825</v>
      </c>
      <c r="D304" s="118"/>
      <c r="E304" s="118"/>
      <c r="F304" s="208"/>
    </row>
    <row r="305" spans="1:6" x14ac:dyDescent="0.2">
      <c r="A305" s="217" t="s">
        <v>4311</v>
      </c>
      <c r="C305" s="118" t="s">
        <v>4501</v>
      </c>
      <c r="D305" s="118"/>
      <c r="E305" s="118"/>
      <c r="F305" s="208"/>
    </row>
    <row r="306" spans="1:6" x14ac:dyDescent="0.2">
      <c r="A306" s="217" t="s">
        <v>4303</v>
      </c>
      <c r="C306" s="118" t="s">
        <v>4502</v>
      </c>
      <c r="D306" s="118"/>
      <c r="E306" s="118"/>
      <c r="F306" s="208"/>
    </row>
    <row r="307" spans="1:6" x14ac:dyDescent="0.2">
      <c r="A307" s="217" t="s">
        <v>4303</v>
      </c>
      <c r="C307" s="118" t="s">
        <v>4503</v>
      </c>
      <c r="D307" s="118"/>
      <c r="E307" s="118"/>
      <c r="F307" s="208"/>
    </row>
    <row r="308" spans="1:6" x14ac:dyDescent="0.2">
      <c r="A308" s="217" t="s">
        <v>4442</v>
      </c>
      <c r="C308" s="118" t="s">
        <v>4504</v>
      </c>
      <c r="D308" s="118"/>
      <c r="E308" s="118"/>
      <c r="F308" s="208"/>
    </row>
    <row r="309" spans="1:6" x14ac:dyDescent="0.2">
      <c r="A309" s="217" t="s">
        <v>4443</v>
      </c>
      <c r="C309" s="118" t="s">
        <v>4505</v>
      </c>
      <c r="D309" s="118"/>
      <c r="E309" s="118"/>
      <c r="F309" s="208"/>
    </row>
    <row r="310" spans="1:6" x14ac:dyDescent="0.2">
      <c r="A310" s="217" t="s">
        <v>4444</v>
      </c>
      <c r="C310" s="118" t="s">
        <v>4139</v>
      </c>
      <c r="D310" s="118"/>
      <c r="E310" s="118"/>
      <c r="F310" s="208"/>
    </row>
    <row r="311" spans="1:6" x14ac:dyDescent="0.2">
      <c r="A311" s="217" t="s">
        <v>4445</v>
      </c>
      <c r="C311" s="118" t="s">
        <v>4506</v>
      </c>
      <c r="D311" s="118"/>
      <c r="E311" s="118"/>
      <c r="F311" s="208"/>
    </row>
    <row r="312" spans="1:6" x14ac:dyDescent="0.2">
      <c r="A312" s="217" t="s">
        <v>4446</v>
      </c>
      <c r="C312" s="118" t="s">
        <v>4507</v>
      </c>
      <c r="D312" s="118"/>
      <c r="E312" s="118"/>
      <c r="F312" s="208"/>
    </row>
    <row r="313" spans="1:6" x14ac:dyDescent="0.2">
      <c r="A313" s="217" t="s">
        <v>2255</v>
      </c>
      <c r="C313" s="118" t="s">
        <v>827</v>
      </c>
      <c r="D313" s="118"/>
      <c r="E313" s="118"/>
      <c r="F313" s="208"/>
    </row>
    <row r="314" spans="1:6" x14ac:dyDescent="0.2">
      <c r="A314" s="217" t="s">
        <v>4447</v>
      </c>
      <c r="C314" s="118" t="s">
        <v>2116</v>
      </c>
      <c r="D314" s="118"/>
      <c r="E314" s="118"/>
      <c r="F314" s="208"/>
    </row>
    <row r="315" spans="1:6" x14ac:dyDescent="0.2">
      <c r="A315" s="217" t="s">
        <v>4448</v>
      </c>
      <c r="C315" s="118" t="s">
        <v>4508</v>
      </c>
      <c r="D315" s="118"/>
      <c r="E315" s="118"/>
      <c r="F315" s="208"/>
    </row>
    <row r="316" spans="1:6" x14ac:dyDescent="0.2">
      <c r="A316" s="217" t="s">
        <v>4449</v>
      </c>
      <c r="C316" s="118" t="s">
        <v>4509</v>
      </c>
      <c r="D316" s="118"/>
      <c r="E316" s="118"/>
      <c r="F316" s="208"/>
    </row>
    <row r="317" spans="1:6" x14ac:dyDescent="0.2">
      <c r="A317" s="217" t="s">
        <v>4450</v>
      </c>
      <c r="C317" s="118" t="s">
        <v>4510</v>
      </c>
      <c r="D317" s="118"/>
      <c r="E317" s="118"/>
      <c r="F317" s="208"/>
    </row>
    <row r="318" spans="1:6" x14ac:dyDescent="0.2">
      <c r="A318" s="217" t="s">
        <v>4451</v>
      </c>
      <c r="C318" s="118" t="s">
        <v>4511</v>
      </c>
      <c r="D318" s="118"/>
      <c r="E318" s="118"/>
      <c r="F318" s="208"/>
    </row>
    <row r="319" spans="1:6" x14ac:dyDescent="0.2">
      <c r="A319" s="217" t="s">
        <v>4452</v>
      </c>
      <c r="C319" s="118" t="s">
        <v>4281</v>
      </c>
      <c r="D319" s="118"/>
      <c r="E319" s="118"/>
      <c r="F319" s="208"/>
    </row>
    <row r="320" spans="1:6" x14ac:dyDescent="0.2">
      <c r="A320" s="217" t="s">
        <v>2258</v>
      </c>
      <c r="C320" s="118" t="s">
        <v>3860</v>
      </c>
      <c r="D320" s="118"/>
      <c r="E320" s="118"/>
      <c r="F320" s="208"/>
    </row>
    <row r="321" spans="1:6" x14ac:dyDescent="0.2">
      <c r="A321" s="217" t="s">
        <v>2258</v>
      </c>
      <c r="C321" s="118" t="s">
        <v>4512</v>
      </c>
      <c r="D321" s="118"/>
      <c r="E321" s="118"/>
      <c r="F321" s="208"/>
    </row>
    <row r="322" spans="1:6" x14ac:dyDescent="0.2">
      <c r="A322" s="217" t="s">
        <v>4453</v>
      </c>
      <c r="C322" s="217" t="s">
        <v>4283</v>
      </c>
      <c r="D322" s="118"/>
      <c r="E322" s="118"/>
      <c r="F322" s="208"/>
    </row>
    <row r="323" spans="1:6" x14ac:dyDescent="0.2">
      <c r="A323" s="217" t="s">
        <v>30</v>
      </c>
      <c r="C323" s="217" t="s">
        <v>4513</v>
      </c>
      <c r="D323" s="118"/>
      <c r="E323" s="118"/>
      <c r="F323" s="208"/>
    </row>
    <row r="324" spans="1:6" x14ac:dyDescent="0.2">
      <c r="A324" s="217" t="s">
        <v>30</v>
      </c>
      <c r="C324" s="217" t="s">
        <v>4514</v>
      </c>
      <c r="D324" s="118"/>
      <c r="E324" s="118"/>
      <c r="F324" s="208"/>
    </row>
    <row r="325" spans="1:6" x14ac:dyDescent="0.2">
      <c r="A325" s="217" t="s">
        <v>30</v>
      </c>
      <c r="C325" s="217" t="s">
        <v>3882</v>
      </c>
      <c r="D325" s="118"/>
      <c r="E325" s="118"/>
      <c r="F325" s="208"/>
    </row>
    <row r="326" spans="1:6" x14ac:dyDescent="0.2">
      <c r="A326" s="217" t="s">
        <v>30</v>
      </c>
      <c r="C326" s="217" t="s">
        <v>4515</v>
      </c>
      <c r="D326" s="118"/>
      <c r="E326" s="118"/>
      <c r="F326" s="208"/>
    </row>
    <row r="327" spans="1:6" x14ac:dyDescent="0.2">
      <c r="A327" s="217" t="s">
        <v>30</v>
      </c>
      <c r="C327" s="217" t="s">
        <v>1743</v>
      </c>
      <c r="D327" s="118"/>
      <c r="E327" s="118"/>
      <c r="F327" s="208"/>
    </row>
    <row r="328" spans="1:6" x14ac:dyDescent="0.2">
      <c r="A328" s="217" t="s">
        <v>30</v>
      </c>
      <c r="C328" s="217" t="s">
        <v>4516</v>
      </c>
      <c r="D328" s="118"/>
      <c r="E328" s="118"/>
      <c r="F328" s="208"/>
    </row>
    <row r="329" spans="1:6" x14ac:dyDescent="0.2">
      <c r="A329" s="217" t="s">
        <v>30</v>
      </c>
      <c r="C329" s="217" t="s">
        <v>4517</v>
      </c>
      <c r="D329" s="118"/>
      <c r="E329" s="118"/>
      <c r="F329" s="208"/>
    </row>
    <row r="330" spans="1:6" x14ac:dyDescent="0.2">
      <c r="A330" s="217" t="s">
        <v>30</v>
      </c>
      <c r="C330" s="217" t="s">
        <v>4287</v>
      </c>
      <c r="D330" s="118"/>
      <c r="E330" s="118"/>
      <c r="F330" s="208"/>
    </row>
    <row r="331" spans="1:6" x14ac:dyDescent="0.2">
      <c r="A331" s="217" t="s">
        <v>30</v>
      </c>
      <c r="C331" s="217" t="s">
        <v>4518</v>
      </c>
      <c r="D331" s="118"/>
      <c r="E331" s="118"/>
      <c r="F331" s="208"/>
    </row>
    <row r="332" spans="1:6" x14ac:dyDescent="0.2">
      <c r="A332" s="217" t="s">
        <v>4454</v>
      </c>
      <c r="C332" s="217" t="s">
        <v>3932</v>
      </c>
      <c r="D332" s="118"/>
      <c r="E332" s="118"/>
      <c r="F332" s="208"/>
    </row>
    <row r="333" spans="1:6" x14ac:dyDescent="0.2">
      <c r="A333" s="217" t="s">
        <v>1152</v>
      </c>
      <c r="C333" s="217" t="s">
        <v>4519</v>
      </c>
      <c r="D333" s="118"/>
      <c r="E333" s="118"/>
      <c r="F333" s="208"/>
    </row>
    <row r="334" spans="1:6" x14ac:dyDescent="0.2">
      <c r="A334" s="217" t="s">
        <v>1152</v>
      </c>
      <c r="C334" s="217" t="s">
        <v>4520</v>
      </c>
      <c r="D334" s="118"/>
      <c r="E334" s="118"/>
      <c r="F334" s="208"/>
    </row>
    <row r="335" spans="1:6" x14ac:dyDescent="0.2">
      <c r="A335" s="217" t="s">
        <v>4455</v>
      </c>
      <c r="C335" s="217" t="s">
        <v>4521</v>
      </c>
      <c r="D335" s="118"/>
      <c r="E335" s="118"/>
      <c r="F335" s="208"/>
    </row>
    <row r="336" spans="1:6" x14ac:dyDescent="0.2">
      <c r="A336" s="217" t="s">
        <v>757</v>
      </c>
      <c r="C336" s="217" t="s">
        <v>4522</v>
      </c>
      <c r="D336" s="118"/>
      <c r="E336" s="118"/>
      <c r="F336" s="208"/>
    </row>
    <row r="337" spans="1:6" x14ac:dyDescent="0.2">
      <c r="A337" s="217" t="s">
        <v>4456</v>
      </c>
      <c r="C337" s="217" t="s">
        <v>4320</v>
      </c>
      <c r="D337" s="118"/>
      <c r="E337" s="118"/>
      <c r="F337" s="208"/>
    </row>
    <row r="338" spans="1:6" x14ac:dyDescent="0.2">
      <c r="A338" s="217" t="s">
        <v>3834</v>
      </c>
      <c r="C338" s="217" t="s">
        <v>4228</v>
      </c>
      <c r="D338" s="118"/>
      <c r="E338" s="118"/>
      <c r="F338" s="208"/>
    </row>
    <row r="339" spans="1:6" x14ac:dyDescent="0.2">
      <c r="A339" s="217" t="s">
        <v>3834</v>
      </c>
      <c r="C339" s="217" t="s">
        <v>119</v>
      </c>
      <c r="D339" s="118"/>
      <c r="E339" s="118"/>
      <c r="F339" s="208"/>
    </row>
    <row r="340" spans="1:6" x14ac:dyDescent="0.2">
      <c r="A340" s="217" t="s">
        <v>3834</v>
      </c>
      <c r="C340" s="217" t="s">
        <v>4323</v>
      </c>
      <c r="D340" s="118"/>
      <c r="E340" s="118"/>
      <c r="F340" s="208"/>
    </row>
    <row r="341" spans="1:6" x14ac:dyDescent="0.2">
      <c r="A341" s="217" t="s">
        <v>3834</v>
      </c>
      <c r="C341" s="217" t="s">
        <v>4523</v>
      </c>
      <c r="D341" s="118"/>
      <c r="E341" s="118"/>
      <c r="F341" s="208"/>
    </row>
    <row r="342" spans="1:6" x14ac:dyDescent="0.2">
      <c r="A342" s="217" t="s">
        <v>3834</v>
      </c>
      <c r="C342" s="217" t="s">
        <v>4524</v>
      </c>
      <c r="D342" s="118"/>
      <c r="E342" s="118"/>
      <c r="F342" s="208"/>
    </row>
    <row r="343" spans="1:6" x14ac:dyDescent="0.2">
      <c r="A343" s="217" t="s">
        <v>3834</v>
      </c>
      <c r="C343" s="217" t="s">
        <v>4525</v>
      </c>
      <c r="D343" s="118"/>
      <c r="E343" s="118"/>
      <c r="F343" s="208"/>
    </row>
    <row r="344" spans="1:6" x14ac:dyDescent="0.2">
      <c r="A344" s="217" t="s">
        <v>3834</v>
      </c>
      <c r="C344" s="217" t="s">
        <v>4526</v>
      </c>
      <c r="D344" s="118"/>
      <c r="E344" s="118"/>
      <c r="F344" s="208"/>
    </row>
    <row r="345" spans="1:6" x14ac:dyDescent="0.2">
      <c r="A345" s="217" t="s">
        <v>3834</v>
      </c>
      <c r="C345" s="217" t="s">
        <v>129</v>
      </c>
      <c r="D345" s="118"/>
      <c r="E345" s="118"/>
      <c r="F345" s="208"/>
    </row>
    <row r="346" spans="1:6" x14ac:dyDescent="0.2">
      <c r="A346" s="217" t="s">
        <v>3834</v>
      </c>
      <c r="C346" s="217" t="s">
        <v>93</v>
      </c>
      <c r="D346" s="118"/>
      <c r="E346" s="118"/>
      <c r="F346" s="208"/>
    </row>
    <row r="347" spans="1:6" x14ac:dyDescent="0.2">
      <c r="A347" s="217" t="s">
        <v>3834</v>
      </c>
      <c r="C347" s="217" t="s">
        <v>4266</v>
      </c>
      <c r="D347" s="118"/>
      <c r="E347" s="118"/>
      <c r="F347" s="208"/>
    </row>
    <row r="348" spans="1:6" x14ac:dyDescent="0.2">
      <c r="A348" s="217" t="s">
        <v>3834</v>
      </c>
      <c r="C348" s="217" t="s">
        <v>4527</v>
      </c>
      <c r="D348" s="118"/>
      <c r="E348" s="118"/>
      <c r="F348" s="208"/>
    </row>
    <row r="349" spans="1:6" x14ac:dyDescent="0.2">
      <c r="A349" s="217" t="s">
        <v>3834</v>
      </c>
      <c r="C349" s="217" t="s">
        <v>4528</v>
      </c>
      <c r="D349" s="118"/>
      <c r="E349" s="118"/>
      <c r="F349" s="208"/>
    </row>
    <row r="350" spans="1:6" x14ac:dyDescent="0.2">
      <c r="A350" s="217" t="s">
        <v>3834</v>
      </c>
      <c r="C350" s="217" t="s">
        <v>3570</v>
      </c>
      <c r="D350" s="118"/>
      <c r="E350" s="118"/>
      <c r="F350" s="208"/>
    </row>
    <row r="351" spans="1:6" x14ac:dyDescent="0.2">
      <c r="A351" s="217" t="s">
        <v>3834</v>
      </c>
      <c r="C351" s="217" t="s">
        <v>4021</v>
      </c>
      <c r="D351" s="118"/>
      <c r="E351" s="118"/>
      <c r="F351" s="208"/>
    </row>
    <row r="352" spans="1:6" x14ac:dyDescent="0.2">
      <c r="A352" s="217" t="s">
        <v>3834</v>
      </c>
      <c r="C352" s="217" t="s">
        <v>4529</v>
      </c>
      <c r="D352" s="118"/>
      <c r="E352" s="118"/>
      <c r="F352" s="208"/>
    </row>
    <row r="353" spans="1:6" x14ac:dyDescent="0.2">
      <c r="A353" s="217" t="s">
        <v>3834</v>
      </c>
      <c r="C353" s="217" t="s">
        <v>3921</v>
      </c>
      <c r="D353" s="118"/>
      <c r="E353" s="118"/>
      <c r="F353" s="208"/>
    </row>
    <row r="354" spans="1:6" x14ac:dyDescent="0.2">
      <c r="A354" s="217" t="s">
        <v>3834</v>
      </c>
      <c r="C354" s="217" t="s">
        <v>45</v>
      </c>
      <c r="D354" s="118"/>
      <c r="E354" s="118"/>
      <c r="F354" s="208"/>
    </row>
    <row r="355" spans="1:6" x14ac:dyDescent="0.2">
      <c r="A355" s="217" t="s">
        <v>3834</v>
      </c>
      <c r="C355" s="217" t="s">
        <v>3258</v>
      </c>
      <c r="D355" s="118"/>
      <c r="E355" s="118"/>
      <c r="F355" s="208"/>
    </row>
    <row r="356" spans="1:6" x14ac:dyDescent="0.2">
      <c r="A356" s="217" t="s">
        <v>3834</v>
      </c>
      <c r="C356" s="217" t="s">
        <v>4530</v>
      </c>
      <c r="D356" s="118"/>
      <c r="E356" s="118"/>
      <c r="F356" s="208"/>
    </row>
    <row r="357" spans="1:6" x14ac:dyDescent="0.2">
      <c r="A357" s="217" t="s">
        <v>3834</v>
      </c>
      <c r="C357" s="217" t="s">
        <v>3297</v>
      </c>
      <c r="D357" s="118"/>
      <c r="E357" s="118"/>
      <c r="F357" s="208"/>
    </row>
    <row r="358" spans="1:6" x14ac:dyDescent="0.2">
      <c r="A358" s="217" t="s">
        <v>3834</v>
      </c>
      <c r="C358" s="217" t="s">
        <v>4531</v>
      </c>
      <c r="D358" s="118"/>
      <c r="E358" s="118"/>
      <c r="F358" s="208"/>
    </row>
    <row r="359" spans="1:6" x14ac:dyDescent="0.2">
      <c r="A359" s="217" t="s">
        <v>3834</v>
      </c>
      <c r="C359" s="217" t="s">
        <v>3950</v>
      </c>
      <c r="D359" s="118"/>
      <c r="E359" s="118"/>
      <c r="F359" s="208"/>
    </row>
    <row r="360" spans="1:6" x14ac:dyDescent="0.2">
      <c r="A360" s="217" t="s">
        <v>3834</v>
      </c>
      <c r="C360" s="217" t="s">
        <v>4325</v>
      </c>
      <c r="D360" s="118"/>
      <c r="E360" s="118"/>
      <c r="F360" s="208"/>
    </row>
    <row r="361" spans="1:6" x14ac:dyDescent="0.2">
      <c r="A361" s="217" t="s">
        <v>3834</v>
      </c>
      <c r="C361" s="217" t="s">
        <v>4532</v>
      </c>
      <c r="D361" s="118"/>
      <c r="E361" s="118"/>
      <c r="F361" s="208"/>
    </row>
    <row r="362" spans="1:6" x14ac:dyDescent="0.2">
      <c r="A362" s="217" t="s">
        <v>3834</v>
      </c>
      <c r="C362" s="217" t="s">
        <v>4273</v>
      </c>
      <c r="D362" s="118"/>
      <c r="E362" s="118"/>
      <c r="F362" s="208"/>
    </row>
    <row r="363" spans="1:6" x14ac:dyDescent="0.2">
      <c r="A363" s="217" t="s">
        <v>4457</v>
      </c>
      <c r="C363" s="217" t="s">
        <v>4099</v>
      </c>
      <c r="D363" s="118"/>
      <c r="E363" s="118"/>
      <c r="F363" s="208"/>
    </row>
    <row r="364" spans="1:6" x14ac:dyDescent="0.2">
      <c r="A364" s="217" t="s">
        <v>4458</v>
      </c>
      <c r="C364" s="217" t="s">
        <v>4533</v>
      </c>
      <c r="D364" s="118"/>
      <c r="E364" s="118"/>
      <c r="F364" s="208"/>
    </row>
    <row r="365" spans="1:6" x14ac:dyDescent="0.2">
      <c r="A365" s="217" t="s">
        <v>1620</v>
      </c>
      <c r="C365" s="217" t="s">
        <v>4534</v>
      </c>
      <c r="D365" s="118"/>
      <c r="E365" s="118"/>
      <c r="F365" s="208"/>
    </row>
    <row r="366" spans="1:6" x14ac:dyDescent="0.2">
      <c r="A366" s="217" t="s">
        <v>4459</v>
      </c>
      <c r="C366" s="217" t="s">
        <v>4535</v>
      </c>
      <c r="D366" s="118"/>
      <c r="E366" s="118"/>
      <c r="F366" s="208"/>
    </row>
    <row r="367" spans="1:6" x14ac:dyDescent="0.2">
      <c r="A367" s="217" t="s">
        <v>4460</v>
      </c>
      <c r="C367" s="217" t="s">
        <v>4536</v>
      </c>
      <c r="D367" s="118"/>
      <c r="E367" s="118"/>
      <c r="F367" s="208"/>
    </row>
    <row r="368" spans="1:6" x14ac:dyDescent="0.2">
      <c r="A368" s="217" t="s">
        <v>4461</v>
      </c>
      <c r="C368" s="217" t="s">
        <v>4537</v>
      </c>
      <c r="D368" s="118"/>
      <c r="E368" s="118"/>
      <c r="F368" s="208"/>
    </row>
    <row r="369" spans="1:6" x14ac:dyDescent="0.2">
      <c r="A369" s="217" t="s">
        <v>4462</v>
      </c>
      <c r="C369" s="217" t="s">
        <v>4538</v>
      </c>
      <c r="D369" s="118"/>
      <c r="E369" s="118"/>
      <c r="F369" s="208"/>
    </row>
    <row r="370" spans="1:6" x14ac:dyDescent="0.2">
      <c r="A370" s="217" t="s">
        <v>4279</v>
      </c>
      <c r="C370" s="217" t="s">
        <v>4539</v>
      </c>
      <c r="D370" s="118"/>
      <c r="E370" s="118"/>
      <c r="F370" s="208"/>
    </row>
    <row r="371" spans="1:6" x14ac:dyDescent="0.2">
      <c r="A371" s="217" t="s">
        <v>4279</v>
      </c>
      <c r="C371" s="217" t="s">
        <v>4540</v>
      </c>
      <c r="D371" s="118"/>
      <c r="E371" s="118"/>
      <c r="F371" s="208"/>
    </row>
    <row r="372" spans="1:6" x14ac:dyDescent="0.2">
      <c r="A372" s="217" t="s">
        <v>4279</v>
      </c>
      <c r="C372" s="217" t="s">
        <v>4541</v>
      </c>
      <c r="D372" s="118"/>
      <c r="E372" s="118"/>
      <c r="F372" s="208"/>
    </row>
    <row r="373" spans="1:6" x14ac:dyDescent="0.2">
      <c r="A373" s="217" t="s">
        <v>4279</v>
      </c>
      <c r="C373" s="217" t="s">
        <v>4327</v>
      </c>
      <c r="D373" s="118"/>
      <c r="E373" s="118"/>
      <c r="F373" s="208"/>
    </row>
    <row r="374" spans="1:6" x14ac:dyDescent="0.2">
      <c r="A374" s="217" t="s">
        <v>1003</v>
      </c>
      <c r="C374" s="217" t="s">
        <v>4211</v>
      </c>
      <c r="D374" s="118"/>
      <c r="E374" s="118"/>
      <c r="F374" s="208"/>
    </row>
    <row r="375" spans="1:6" x14ac:dyDescent="0.2">
      <c r="A375" s="217" t="s">
        <v>813</v>
      </c>
      <c r="C375" s="217" t="s">
        <v>4329</v>
      </c>
      <c r="D375" s="118"/>
      <c r="E375" s="118"/>
      <c r="F375" s="208"/>
    </row>
    <row r="376" spans="1:6" x14ac:dyDescent="0.2">
      <c r="A376" s="217" t="s">
        <v>4463</v>
      </c>
      <c r="C376" s="217" t="s">
        <v>4005</v>
      </c>
      <c r="D376" s="118"/>
      <c r="E376" s="118"/>
      <c r="F376" s="208"/>
    </row>
    <row r="377" spans="1:6" x14ac:dyDescent="0.2">
      <c r="A377" s="217" t="s">
        <v>3236</v>
      </c>
      <c r="C377" s="217" t="s">
        <v>4542</v>
      </c>
      <c r="D377" s="118"/>
      <c r="E377" s="118"/>
      <c r="F377" s="208"/>
    </row>
    <row r="378" spans="1:6" x14ac:dyDescent="0.2">
      <c r="A378" s="217" t="s">
        <v>4464</v>
      </c>
      <c r="C378" s="217" t="s">
        <v>4012</v>
      </c>
      <c r="D378" s="118"/>
      <c r="E378" s="118"/>
      <c r="F378" s="208"/>
    </row>
    <row r="379" spans="1:6" x14ac:dyDescent="0.2">
      <c r="A379" s="217" t="s">
        <v>674</v>
      </c>
      <c r="C379" s="217" t="s">
        <v>551</v>
      </c>
      <c r="D379" s="118"/>
      <c r="E379" s="118"/>
      <c r="F379" s="208"/>
    </row>
    <row r="380" spans="1:6" x14ac:dyDescent="0.2">
      <c r="A380" s="217" t="s">
        <v>674</v>
      </c>
      <c r="C380" s="217" t="s">
        <v>2275</v>
      </c>
      <c r="D380" s="118"/>
      <c r="E380" s="118"/>
      <c r="F380" s="208"/>
    </row>
    <row r="381" spans="1:6" x14ac:dyDescent="0.2">
      <c r="A381" s="217" t="s">
        <v>674</v>
      </c>
      <c r="C381" s="217" t="s">
        <v>214</v>
      </c>
      <c r="D381" s="118"/>
      <c r="E381" s="118"/>
      <c r="F381" s="208"/>
    </row>
    <row r="382" spans="1:6" x14ac:dyDescent="0.2">
      <c r="A382" s="217" t="s">
        <v>674</v>
      </c>
      <c r="C382" s="217" t="s">
        <v>4543</v>
      </c>
      <c r="D382" s="118"/>
      <c r="E382" s="118"/>
      <c r="F382" s="208"/>
    </row>
    <row r="383" spans="1:6" x14ac:dyDescent="0.2">
      <c r="A383" s="217" t="s">
        <v>674</v>
      </c>
      <c r="C383" s="217" t="s">
        <v>4544</v>
      </c>
      <c r="D383" s="118"/>
      <c r="E383" s="118"/>
      <c r="F383" s="208"/>
    </row>
    <row r="384" spans="1:6" x14ac:dyDescent="0.2">
      <c r="A384" s="217" t="s">
        <v>674</v>
      </c>
      <c r="C384" s="217" t="s">
        <v>4545</v>
      </c>
      <c r="D384" s="118"/>
      <c r="E384" s="118"/>
      <c r="F384" s="208"/>
    </row>
    <row r="385" spans="1:6" x14ac:dyDescent="0.2">
      <c r="A385" s="217" t="s">
        <v>674</v>
      </c>
      <c r="C385" s="217" t="s">
        <v>4546</v>
      </c>
      <c r="D385" s="118"/>
      <c r="E385" s="118"/>
      <c r="F385" s="208"/>
    </row>
    <row r="386" spans="1:6" x14ac:dyDescent="0.2">
      <c r="A386" s="217" t="s">
        <v>674</v>
      </c>
      <c r="C386" s="217" t="s">
        <v>4547</v>
      </c>
      <c r="D386" s="118"/>
      <c r="E386" s="118"/>
      <c r="F386" s="208"/>
    </row>
    <row r="387" spans="1:6" x14ac:dyDescent="0.2">
      <c r="A387" s="217" t="s">
        <v>674</v>
      </c>
      <c r="C387" s="217" t="s">
        <v>647</v>
      </c>
      <c r="D387" s="118"/>
      <c r="E387" s="118"/>
      <c r="F387" s="208"/>
    </row>
    <row r="388" spans="1:6" x14ac:dyDescent="0.2">
      <c r="A388" s="217" t="s">
        <v>674</v>
      </c>
      <c r="C388" s="217" t="s">
        <v>3895</v>
      </c>
      <c r="D388" s="118"/>
      <c r="E388" s="118"/>
      <c r="F388" s="208"/>
    </row>
    <row r="389" spans="1:6" x14ac:dyDescent="0.2">
      <c r="A389" s="217" t="s">
        <v>674</v>
      </c>
      <c r="C389" s="217" t="s">
        <v>4548</v>
      </c>
      <c r="D389" s="118"/>
      <c r="E389" s="118"/>
      <c r="F389" s="208"/>
    </row>
    <row r="390" spans="1:6" x14ac:dyDescent="0.2">
      <c r="A390" s="217" t="s">
        <v>674</v>
      </c>
      <c r="C390" s="217" t="s">
        <v>4549</v>
      </c>
      <c r="D390" s="118"/>
      <c r="E390" s="118"/>
      <c r="F390" s="208"/>
    </row>
    <row r="391" spans="1:6" x14ac:dyDescent="0.2">
      <c r="A391" s="217" t="s">
        <v>4312</v>
      </c>
      <c r="D391" s="118"/>
      <c r="E391" s="118"/>
      <c r="F391" s="208"/>
    </row>
    <row r="392" spans="1:6" x14ac:dyDescent="0.2">
      <c r="A392" s="217" t="s">
        <v>4312</v>
      </c>
      <c r="D392" s="118"/>
      <c r="E392" s="118"/>
      <c r="F392" s="208"/>
    </row>
    <row r="393" spans="1:6" x14ac:dyDescent="0.2">
      <c r="A393" s="217" t="s">
        <v>81</v>
      </c>
      <c r="D393" s="118"/>
      <c r="E393" s="118"/>
      <c r="F393" s="208"/>
    </row>
    <row r="394" spans="1:6" x14ac:dyDescent="0.2">
      <c r="A394" s="217" t="s">
        <v>81</v>
      </c>
      <c r="D394" s="118"/>
      <c r="E394" s="118"/>
      <c r="F394" s="208"/>
    </row>
    <row r="395" spans="1:6" x14ac:dyDescent="0.2">
      <c r="A395" s="217" t="s">
        <v>1589</v>
      </c>
      <c r="D395" s="118"/>
      <c r="E395" s="118"/>
      <c r="F395" s="208"/>
    </row>
    <row r="396" spans="1:6" x14ac:dyDescent="0.2">
      <c r="A396" s="217" t="s">
        <v>1589</v>
      </c>
      <c r="D396" s="118"/>
      <c r="E396" s="118"/>
      <c r="F396" s="208"/>
    </row>
    <row r="397" spans="1:6" x14ac:dyDescent="0.2">
      <c r="A397" s="217" t="s">
        <v>1589</v>
      </c>
      <c r="D397" s="118"/>
      <c r="E397" s="118"/>
      <c r="F397" s="208"/>
    </row>
    <row r="398" spans="1:6" x14ac:dyDescent="0.2">
      <c r="A398" s="217" t="s">
        <v>1589</v>
      </c>
      <c r="D398" s="118"/>
      <c r="E398" s="118"/>
      <c r="F398" s="208"/>
    </row>
    <row r="399" spans="1:6" x14ac:dyDescent="0.2">
      <c r="A399" s="217" t="s">
        <v>1589</v>
      </c>
      <c r="D399" s="118"/>
      <c r="E399" s="118"/>
      <c r="F399" s="208"/>
    </row>
    <row r="400" spans="1:6" x14ac:dyDescent="0.2">
      <c r="A400" s="217" t="s">
        <v>4465</v>
      </c>
      <c r="D400" s="118"/>
      <c r="E400" s="118"/>
      <c r="F400" s="208"/>
    </row>
    <row r="401" spans="1:6" x14ac:dyDescent="0.2">
      <c r="A401" s="217" t="s">
        <v>4466</v>
      </c>
      <c r="D401" s="118"/>
      <c r="E401" s="118"/>
      <c r="F401" s="208"/>
    </row>
    <row r="402" spans="1:6" x14ac:dyDescent="0.2">
      <c r="A402" s="217" t="s">
        <v>4262</v>
      </c>
      <c r="D402" s="118"/>
      <c r="E402" s="118"/>
      <c r="F402" s="208"/>
    </row>
    <row r="403" spans="1:6" x14ac:dyDescent="0.2">
      <c r="A403" s="217" t="s">
        <v>4262</v>
      </c>
      <c r="D403" s="118"/>
      <c r="E403" s="118"/>
      <c r="F403" s="208"/>
    </row>
    <row r="404" spans="1:6" x14ac:dyDescent="0.2">
      <c r="A404" s="217" t="s">
        <v>4262</v>
      </c>
      <c r="D404" s="118"/>
      <c r="E404" s="118"/>
      <c r="F404" s="208"/>
    </row>
    <row r="405" spans="1:6" x14ac:dyDescent="0.2">
      <c r="A405" s="217" t="s">
        <v>4262</v>
      </c>
      <c r="D405" s="118"/>
      <c r="E405" s="118"/>
      <c r="F405" s="208"/>
    </row>
    <row r="406" spans="1:6" x14ac:dyDescent="0.2">
      <c r="A406" s="217" t="s">
        <v>4262</v>
      </c>
      <c r="D406" s="118"/>
      <c r="E406" s="118"/>
      <c r="F406" s="208"/>
    </row>
    <row r="407" spans="1:6" x14ac:dyDescent="0.2">
      <c r="A407" s="217" t="s">
        <v>4262</v>
      </c>
      <c r="D407" s="118"/>
      <c r="E407" s="118"/>
      <c r="F407" s="208"/>
    </row>
    <row r="408" spans="1:6" x14ac:dyDescent="0.2">
      <c r="A408" s="217" t="s">
        <v>4262</v>
      </c>
      <c r="D408" s="118"/>
      <c r="E408" s="118"/>
      <c r="F408" s="208"/>
    </row>
    <row r="409" spans="1:6" x14ac:dyDescent="0.2">
      <c r="A409" s="217" t="s">
        <v>4262</v>
      </c>
      <c r="D409" s="118"/>
      <c r="E409" s="118"/>
      <c r="F409" s="208"/>
    </row>
    <row r="410" spans="1:6" x14ac:dyDescent="0.2">
      <c r="A410" s="217" t="s">
        <v>4262</v>
      </c>
      <c r="D410" s="118"/>
      <c r="E410" s="118"/>
      <c r="F410" s="208"/>
    </row>
    <row r="411" spans="1:6" x14ac:dyDescent="0.2">
      <c r="A411" s="217" t="s">
        <v>4262</v>
      </c>
      <c r="D411" s="118"/>
      <c r="E411" s="118"/>
      <c r="F411" s="208"/>
    </row>
    <row r="412" spans="1:6" x14ac:dyDescent="0.2">
      <c r="A412" s="217" t="s">
        <v>4262</v>
      </c>
      <c r="D412" s="118"/>
      <c r="E412" s="118"/>
      <c r="F412" s="208"/>
    </row>
    <row r="413" spans="1:6" x14ac:dyDescent="0.2">
      <c r="A413" s="217" t="s">
        <v>4102</v>
      </c>
      <c r="D413" s="118"/>
      <c r="E413" s="118"/>
      <c r="F413" s="208"/>
    </row>
    <row r="414" spans="1:6" x14ac:dyDescent="0.2">
      <c r="A414" s="217" t="s">
        <v>4102</v>
      </c>
      <c r="D414" s="118"/>
      <c r="E414" s="118"/>
      <c r="F414" s="208"/>
    </row>
    <row r="415" spans="1:6" x14ac:dyDescent="0.2">
      <c r="A415" s="217" t="s">
        <v>4102</v>
      </c>
      <c r="D415" s="118"/>
      <c r="E415" s="118"/>
      <c r="F415" s="208"/>
    </row>
    <row r="416" spans="1:6" x14ac:dyDescent="0.2">
      <c r="A416" s="217" t="s">
        <v>4102</v>
      </c>
      <c r="D416" s="118"/>
      <c r="E416" s="118"/>
      <c r="F416" s="208"/>
    </row>
    <row r="417" spans="1:6" x14ac:dyDescent="0.2">
      <c r="A417" s="217" t="s">
        <v>4102</v>
      </c>
      <c r="D417" s="118"/>
      <c r="E417" s="118"/>
      <c r="F417" s="208"/>
    </row>
    <row r="418" spans="1:6" x14ac:dyDescent="0.2">
      <c r="A418" s="217" t="s">
        <v>4102</v>
      </c>
      <c r="D418" s="118"/>
      <c r="E418" s="118"/>
      <c r="F418" s="208"/>
    </row>
    <row r="419" spans="1:6" x14ac:dyDescent="0.2">
      <c r="A419" s="217" t="s">
        <v>4102</v>
      </c>
      <c r="D419" s="118"/>
      <c r="E419" s="118"/>
      <c r="F419" s="208"/>
    </row>
    <row r="420" spans="1:6" x14ac:dyDescent="0.2">
      <c r="A420" s="217" t="s">
        <v>1016</v>
      </c>
      <c r="D420" s="118"/>
      <c r="E420" s="118"/>
      <c r="F420" s="208"/>
    </row>
    <row r="421" spans="1:6" x14ac:dyDescent="0.2">
      <c r="A421" s="217" t="s">
        <v>1016</v>
      </c>
      <c r="D421" s="118"/>
      <c r="E421" s="118"/>
      <c r="F421" s="208"/>
    </row>
    <row r="422" spans="1:6" x14ac:dyDescent="0.2">
      <c r="A422" s="217" t="s">
        <v>935</v>
      </c>
      <c r="D422" s="118"/>
      <c r="E422" s="118"/>
      <c r="F422" s="208"/>
    </row>
    <row r="423" spans="1:6" x14ac:dyDescent="0.2">
      <c r="A423" s="217" t="s">
        <v>935</v>
      </c>
      <c r="D423" s="118"/>
      <c r="E423" s="118"/>
      <c r="F423" s="208"/>
    </row>
    <row r="424" spans="1:6" x14ac:dyDescent="0.2">
      <c r="A424" s="217" t="s">
        <v>935</v>
      </c>
      <c r="D424" s="118"/>
      <c r="E424" s="118"/>
      <c r="F424" s="208"/>
    </row>
    <row r="425" spans="1:6" x14ac:dyDescent="0.2">
      <c r="A425" s="217" t="s">
        <v>935</v>
      </c>
      <c r="D425" s="118"/>
      <c r="E425" s="118"/>
      <c r="F425" s="208"/>
    </row>
    <row r="426" spans="1:6" x14ac:dyDescent="0.2">
      <c r="A426" s="217" t="s">
        <v>935</v>
      </c>
      <c r="D426" s="118"/>
      <c r="E426" s="118"/>
      <c r="F426" s="208"/>
    </row>
    <row r="427" spans="1:6" x14ac:dyDescent="0.2">
      <c r="A427" s="217" t="s">
        <v>4467</v>
      </c>
      <c r="D427" s="118"/>
      <c r="E427" s="118"/>
      <c r="F427" s="208"/>
    </row>
    <row r="428" spans="1:6" x14ac:dyDescent="0.2">
      <c r="A428" s="217" t="s">
        <v>4468</v>
      </c>
      <c r="D428" s="118"/>
      <c r="E428" s="118"/>
      <c r="F428" s="208"/>
    </row>
    <row r="429" spans="1:6" x14ac:dyDescent="0.2">
      <c r="A429" s="217" t="s">
        <v>4469</v>
      </c>
      <c r="D429" s="118"/>
      <c r="E429" s="118"/>
      <c r="F429" s="208"/>
    </row>
    <row r="430" spans="1:6" x14ac:dyDescent="0.2">
      <c r="A430" s="217" t="s">
        <v>4114</v>
      </c>
      <c r="D430" s="118"/>
      <c r="E430" s="118"/>
      <c r="F430" s="208"/>
    </row>
    <row r="431" spans="1:6" x14ac:dyDescent="0.2">
      <c r="A431" s="217" t="s">
        <v>4314</v>
      </c>
      <c r="D431" s="118"/>
      <c r="E431" s="118"/>
      <c r="F431" s="208"/>
    </row>
    <row r="432" spans="1:6" x14ac:dyDescent="0.2">
      <c r="A432" s="217" t="s">
        <v>4314</v>
      </c>
      <c r="D432" s="118"/>
      <c r="E432" s="118"/>
      <c r="F432" s="208"/>
    </row>
    <row r="433" spans="1:6" x14ac:dyDescent="0.2">
      <c r="A433" s="217" t="s">
        <v>4315</v>
      </c>
      <c r="D433" s="118"/>
      <c r="E433" s="118"/>
      <c r="F433" s="208"/>
    </row>
    <row r="434" spans="1:6" x14ac:dyDescent="0.2">
      <c r="A434" s="217" t="s">
        <v>4315</v>
      </c>
      <c r="D434" s="118"/>
      <c r="E434" s="118"/>
      <c r="F434" s="208"/>
    </row>
    <row r="435" spans="1:6" x14ac:dyDescent="0.2">
      <c r="A435" s="217" t="s">
        <v>4470</v>
      </c>
      <c r="D435" s="118"/>
      <c r="E435" s="118"/>
      <c r="F435" s="208"/>
    </row>
    <row r="436" spans="1:6" x14ac:dyDescent="0.2">
      <c r="A436" s="217" t="s">
        <v>4471</v>
      </c>
      <c r="D436" s="118"/>
      <c r="E436" s="118"/>
      <c r="F436" s="208"/>
    </row>
    <row r="437" spans="1:6" x14ac:dyDescent="0.2">
      <c r="A437" s="217" t="s">
        <v>980</v>
      </c>
      <c r="D437" s="118"/>
      <c r="E437" s="118"/>
      <c r="F437" s="208"/>
    </row>
    <row r="438" spans="1:6" x14ac:dyDescent="0.2">
      <c r="A438" s="217" t="s">
        <v>4316</v>
      </c>
      <c r="D438" s="118"/>
      <c r="E438" s="118"/>
      <c r="F438" s="208"/>
    </row>
    <row r="439" spans="1:6" x14ac:dyDescent="0.2">
      <c r="A439" s="217" t="s">
        <v>4316</v>
      </c>
      <c r="D439" s="118"/>
      <c r="E439" s="118"/>
      <c r="F439" s="208"/>
    </row>
    <row r="440" spans="1:6" x14ac:dyDescent="0.2">
      <c r="A440" s="217" t="s">
        <v>4472</v>
      </c>
      <c r="D440" s="118"/>
      <c r="E440" s="118"/>
      <c r="F440" s="208"/>
    </row>
    <row r="441" spans="1:6" x14ac:dyDescent="0.2">
      <c r="A441" s="217" t="s">
        <v>4473</v>
      </c>
      <c r="D441" s="118"/>
      <c r="E441" s="118"/>
      <c r="F441" s="208"/>
    </row>
    <row r="442" spans="1:6" x14ac:dyDescent="0.2">
      <c r="A442" s="217" t="s">
        <v>4474</v>
      </c>
      <c r="D442" s="118"/>
      <c r="E442" s="118"/>
      <c r="F442" s="208"/>
    </row>
    <row r="443" spans="1:6" x14ac:dyDescent="0.2">
      <c r="A443" s="217" t="s">
        <v>4475</v>
      </c>
      <c r="D443" s="118"/>
      <c r="E443" s="118"/>
      <c r="F443" s="208"/>
    </row>
    <row r="444" spans="1:6" x14ac:dyDescent="0.2">
      <c r="A444" s="217" t="s">
        <v>4476</v>
      </c>
      <c r="D444" s="118"/>
      <c r="E444" s="118"/>
      <c r="F444" s="208"/>
    </row>
    <row r="445" spans="1:6" x14ac:dyDescent="0.2">
      <c r="A445" s="217" t="s">
        <v>4040</v>
      </c>
      <c r="D445" s="118"/>
      <c r="E445" s="118"/>
      <c r="F445" s="208"/>
    </row>
    <row r="446" spans="1:6" x14ac:dyDescent="0.2">
      <c r="A446" s="217" t="s">
        <v>4477</v>
      </c>
      <c r="D446" s="118"/>
      <c r="E446" s="118"/>
      <c r="F446" s="208"/>
    </row>
    <row r="447" spans="1:6" x14ac:dyDescent="0.2">
      <c r="A447" s="217" t="s">
        <v>4478</v>
      </c>
      <c r="D447" s="118"/>
      <c r="E447" s="118"/>
      <c r="F447" s="208"/>
    </row>
    <row r="448" spans="1:6" x14ac:dyDescent="0.2">
      <c r="A448" s="217" t="s">
        <v>4479</v>
      </c>
      <c r="D448" s="118"/>
      <c r="E448" s="118"/>
      <c r="F448" s="208"/>
    </row>
    <row r="449" spans="1:6" x14ac:dyDescent="0.2">
      <c r="A449" s="217" t="s">
        <v>4480</v>
      </c>
      <c r="D449" s="118"/>
      <c r="E449" s="118"/>
      <c r="F449" s="208"/>
    </row>
    <row r="450" spans="1:6" x14ac:dyDescent="0.2">
      <c r="A450" s="217" t="s">
        <v>4481</v>
      </c>
      <c r="D450" s="118"/>
      <c r="E450" s="118"/>
      <c r="F450" s="208"/>
    </row>
    <row r="451" spans="1:6" x14ac:dyDescent="0.2">
      <c r="A451" s="217" t="s">
        <v>4482</v>
      </c>
      <c r="D451" s="118"/>
      <c r="E451" s="118"/>
      <c r="F451" s="208"/>
    </row>
    <row r="452" spans="1:6" x14ac:dyDescent="0.2">
      <c r="A452" s="217" t="s">
        <v>2109</v>
      </c>
      <c r="D452" s="118"/>
      <c r="E452" s="118"/>
      <c r="F452" s="208"/>
    </row>
    <row r="453" spans="1:6" x14ac:dyDescent="0.2">
      <c r="A453" s="217" t="s">
        <v>4483</v>
      </c>
      <c r="D453" s="118"/>
      <c r="E453" s="118"/>
      <c r="F453" s="208"/>
    </row>
    <row r="454" spans="1:6" x14ac:dyDescent="0.2">
      <c r="A454" s="217" t="s">
        <v>4484</v>
      </c>
      <c r="D454" s="118"/>
      <c r="E454" s="118"/>
      <c r="F454" s="208"/>
    </row>
    <row r="455" spans="1:6" x14ac:dyDescent="0.2">
      <c r="A455" s="217" t="s">
        <v>4485</v>
      </c>
      <c r="D455" s="118"/>
      <c r="E455" s="118"/>
      <c r="F455" s="208"/>
    </row>
    <row r="456" spans="1:6" x14ac:dyDescent="0.2">
      <c r="A456" s="217" t="s">
        <v>4486</v>
      </c>
      <c r="D456" s="118"/>
      <c r="E456" s="118"/>
      <c r="F456" s="208"/>
    </row>
    <row r="457" spans="1:6" x14ac:dyDescent="0.2">
      <c r="A457" s="217" t="s">
        <v>4268</v>
      </c>
      <c r="D457" s="118"/>
      <c r="E457" s="118"/>
      <c r="F457" s="208"/>
    </row>
    <row r="458" spans="1:6" x14ac:dyDescent="0.2">
      <c r="A458" s="217" t="s">
        <v>4268</v>
      </c>
      <c r="D458" s="118"/>
      <c r="E458" s="118"/>
      <c r="F458" s="208"/>
    </row>
    <row r="459" spans="1:6" x14ac:dyDescent="0.2">
      <c r="A459" s="217" t="s">
        <v>4268</v>
      </c>
      <c r="D459" s="118"/>
      <c r="E459" s="118"/>
      <c r="F459" s="208"/>
    </row>
    <row r="460" spans="1:6" x14ac:dyDescent="0.2">
      <c r="A460" s="217" t="s">
        <v>4268</v>
      </c>
      <c r="D460" s="118"/>
      <c r="E460" s="118"/>
      <c r="F460" s="208"/>
    </row>
    <row r="461" spans="1:6" x14ac:dyDescent="0.2">
      <c r="A461" s="217" t="s">
        <v>4268</v>
      </c>
      <c r="D461" s="118"/>
      <c r="E461" s="118"/>
      <c r="F461" s="208"/>
    </row>
    <row r="462" spans="1:6" x14ac:dyDescent="0.2">
      <c r="A462" s="217" t="s">
        <v>4268</v>
      </c>
      <c r="D462" s="118"/>
      <c r="E462" s="118"/>
      <c r="F462" s="208"/>
    </row>
    <row r="463" spans="1:6" x14ac:dyDescent="0.2">
      <c r="A463" s="217" t="s">
        <v>4268</v>
      </c>
      <c r="D463" s="118"/>
      <c r="E463" s="118"/>
      <c r="F463" s="208"/>
    </row>
    <row r="464" spans="1:6" x14ac:dyDescent="0.2">
      <c r="A464" s="217" t="s">
        <v>4487</v>
      </c>
      <c r="D464" s="118"/>
      <c r="E464" s="118"/>
      <c r="F464" s="208"/>
    </row>
    <row r="465" spans="1:6" x14ac:dyDescent="0.2">
      <c r="A465" s="217" t="s">
        <v>4488</v>
      </c>
      <c r="D465" s="118"/>
      <c r="E465" s="118"/>
      <c r="F465" s="208"/>
    </row>
    <row r="466" spans="1:6" x14ac:dyDescent="0.2">
      <c r="A466" s="217" t="s">
        <v>1904</v>
      </c>
      <c r="D466" s="118"/>
      <c r="E466" s="118"/>
      <c r="F466" s="208"/>
    </row>
    <row r="467" spans="1:6" x14ac:dyDescent="0.2">
      <c r="A467" s="217" t="s">
        <v>4489</v>
      </c>
      <c r="D467" s="118"/>
      <c r="E467" s="118"/>
      <c r="F467" s="208"/>
    </row>
    <row r="468" spans="1:6" x14ac:dyDescent="0.2">
      <c r="A468" s="217" t="s">
        <v>4490</v>
      </c>
      <c r="D468" s="118"/>
      <c r="E468" s="118"/>
      <c r="F468" s="208"/>
    </row>
    <row r="469" spans="1:6" x14ac:dyDescent="0.2">
      <c r="A469" s="217" t="s">
        <v>4491</v>
      </c>
      <c r="D469" s="118"/>
      <c r="E469" s="118"/>
      <c r="F469" s="208"/>
    </row>
    <row r="470" spans="1:6" x14ac:dyDescent="0.2">
      <c r="A470" s="217" t="s">
        <v>4492</v>
      </c>
      <c r="D470" s="118"/>
      <c r="E470" s="118"/>
      <c r="F470" s="208"/>
    </row>
    <row r="471" spans="1:6" x14ac:dyDescent="0.2">
      <c r="A471" s="217" t="s">
        <v>4252</v>
      </c>
      <c r="D471" s="118"/>
      <c r="E471" s="118"/>
      <c r="F471" s="208"/>
    </row>
    <row r="472" spans="1:6" x14ac:dyDescent="0.2">
      <c r="A472" s="217" t="s">
        <v>4493</v>
      </c>
      <c r="D472" s="118"/>
      <c r="E472" s="118"/>
      <c r="F472" s="208"/>
    </row>
    <row r="473" spans="1:6" x14ac:dyDescent="0.2">
      <c r="A473" s="217" t="s">
        <v>4494</v>
      </c>
      <c r="D473" s="118"/>
      <c r="E473" s="118"/>
      <c r="F473" s="208"/>
    </row>
    <row r="474" spans="1:6" x14ac:dyDescent="0.2">
      <c r="A474" s="217" t="s">
        <v>4495</v>
      </c>
      <c r="D474" s="118"/>
      <c r="E474" s="118"/>
      <c r="F474" s="208"/>
    </row>
    <row r="475" spans="1:6" x14ac:dyDescent="0.2">
      <c r="A475" s="217" t="s">
        <v>4496</v>
      </c>
      <c r="D475" s="118"/>
      <c r="E475" s="118"/>
      <c r="F475" s="208"/>
    </row>
    <row r="476" spans="1:6" x14ac:dyDescent="0.2">
      <c r="A476" s="217" t="s">
        <v>2690</v>
      </c>
      <c r="D476" s="118"/>
      <c r="E476" s="118"/>
      <c r="F476" s="208"/>
    </row>
    <row r="477" spans="1:6" x14ac:dyDescent="0.2">
      <c r="A477" s="217" t="s">
        <v>2690</v>
      </c>
      <c r="D477" s="118"/>
      <c r="E477" s="118"/>
      <c r="F477" s="208"/>
    </row>
    <row r="478" spans="1:6" x14ac:dyDescent="0.2">
      <c r="A478" s="217" t="s">
        <v>2054</v>
      </c>
      <c r="D478" s="118"/>
      <c r="E478" s="118"/>
      <c r="F478" s="208"/>
    </row>
    <row r="479" spans="1:6" x14ac:dyDescent="0.2">
      <c r="A479" s="217" t="s">
        <v>2054</v>
      </c>
      <c r="D479" s="118"/>
      <c r="E479" s="118"/>
      <c r="F479" s="208"/>
    </row>
    <row r="480" spans="1:6" x14ac:dyDescent="0.2">
      <c r="A480" s="217" t="s">
        <v>2054</v>
      </c>
      <c r="D480" s="118"/>
      <c r="E480" s="118"/>
      <c r="F480" s="208"/>
    </row>
    <row r="481" spans="1:6" x14ac:dyDescent="0.2">
      <c r="A481" s="217" t="s">
        <v>2054</v>
      </c>
      <c r="D481" s="118"/>
      <c r="E481" s="118"/>
      <c r="F481" s="208"/>
    </row>
    <row r="482" spans="1:6" x14ac:dyDescent="0.2">
      <c r="A482" s="217" t="s">
        <v>2054</v>
      </c>
      <c r="D482" s="118"/>
      <c r="E482" s="118"/>
      <c r="F482" s="208"/>
    </row>
    <row r="483" spans="1:6" x14ac:dyDescent="0.2">
      <c r="A483" s="217" t="s">
        <v>2054</v>
      </c>
      <c r="D483" s="118"/>
      <c r="E483" s="118"/>
      <c r="F483" s="208"/>
    </row>
    <row r="484" spans="1:6" x14ac:dyDescent="0.2">
      <c r="A484" s="217" t="s">
        <v>2054</v>
      </c>
      <c r="D484" s="118"/>
      <c r="E484" s="118"/>
      <c r="F484" s="208"/>
    </row>
    <row r="485" spans="1:6" x14ac:dyDescent="0.2">
      <c r="A485" s="217" t="s">
        <v>2054</v>
      </c>
      <c r="D485" s="118"/>
      <c r="E485" s="118"/>
      <c r="F485" s="208"/>
    </row>
    <row r="486" spans="1:6" x14ac:dyDescent="0.2">
      <c r="A486" s="217" t="s">
        <v>2054</v>
      </c>
      <c r="D486" s="118"/>
      <c r="E486" s="118"/>
      <c r="F486" s="208"/>
    </row>
    <row r="487" spans="1:6" x14ac:dyDescent="0.2">
      <c r="A487" s="217" t="s">
        <v>2054</v>
      </c>
      <c r="D487" s="118"/>
      <c r="E487" s="118"/>
      <c r="F487" s="208"/>
    </row>
    <row r="488" spans="1:6" x14ac:dyDescent="0.2">
      <c r="A488" s="217" t="s">
        <v>2054</v>
      </c>
      <c r="D488" s="118"/>
      <c r="E488" s="118"/>
      <c r="F488" s="208"/>
    </row>
    <row r="489" spans="1:6" x14ac:dyDescent="0.2">
      <c r="A489" s="217" t="s">
        <v>2054</v>
      </c>
      <c r="D489" s="118"/>
      <c r="E489" s="118"/>
      <c r="F489" s="208"/>
    </row>
    <row r="490" spans="1:6" x14ac:dyDescent="0.2">
      <c r="A490" s="217" t="s">
        <v>2054</v>
      </c>
      <c r="D490" s="118"/>
      <c r="E490" s="118"/>
      <c r="F490" s="208"/>
    </row>
    <row r="491" spans="1:6" x14ac:dyDescent="0.2">
      <c r="A491" s="217" t="s">
        <v>2054</v>
      </c>
      <c r="D491" s="118"/>
      <c r="E491" s="118"/>
      <c r="F491" s="208"/>
    </row>
    <row r="492" spans="1:6" x14ac:dyDescent="0.2">
      <c r="A492" s="217" t="s">
        <v>2054</v>
      </c>
      <c r="D492" s="118"/>
      <c r="E492" s="118"/>
      <c r="F492" s="208"/>
    </row>
    <row r="493" spans="1:6" x14ac:dyDescent="0.2">
      <c r="A493" s="217" t="s">
        <v>4497</v>
      </c>
      <c r="D493" s="118"/>
      <c r="E493" s="118"/>
      <c r="F493" s="208"/>
    </row>
    <row r="494" spans="1:6" x14ac:dyDescent="0.2">
      <c r="A494" s="217" t="s">
        <v>4498</v>
      </c>
      <c r="D494" s="118"/>
      <c r="E494" s="118"/>
      <c r="F494" s="208"/>
    </row>
    <row r="495" spans="1:6" x14ac:dyDescent="0.2">
      <c r="A495" s="217" t="s">
        <v>4026</v>
      </c>
      <c r="D495" s="118"/>
      <c r="E495" s="118"/>
      <c r="F495" s="208"/>
    </row>
    <row r="496" spans="1:6" x14ac:dyDescent="0.2">
      <c r="A496" s="217" t="s">
        <v>4499</v>
      </c>
      <c r="D496" s="118"/>
      <c r="E496" s="118"/>
      <c r="F496" s="208"/>
    </row>
    <row r="497" spans="1:6" x14ac:dyDescent="0.2">
      <c r="A497" s="217" t="s">
        <v>4500</v>
      </c>
      <c r="D497" s="118"/>
      <c r="E497" s="118"/>
      <c r="F497" s="208"/>
    </row>
    <row r="498" spans="1:6" x14ac:dyDescent="0.2">
      <c r="A498" s="217" t="s">
        <v>825</v>
      </c>
      <c r="D498" s="118"/>
      <c r="E498" s="118"/>
      <c r="F498" s="208"/>
    </row>
    <row r="499" spans="1:6" x14ac:dyDescent="0.2">
      <c r="A499" s="217" t="s">
        <v>4501</v>
      </c>
      <c r="D499" s="118"/>
      <c r="E499" s="118"/>
      <c r="F499" s="208"/>
    </row>
    <row r="500" spans="1:6" x14ac:dyDescent="0.2">
      <c r="A500" s="217" t="s">
        <v>4502</v>
      </c>
      <c r="D500" s="118"/>
      <c r="E500" s="118"/>
      <c r="F500" s="208"/>
    </row>
    <row r="501" spans="1:6" x14ac:dyDescent="0.2">
      <c r="A501" s="217" t="s">
        <v>4503</v>
      </c>
      <c r="D501" s="118"/>
      <c r="E501" s="118"/>
      <c r="F501" s="208"/>
    </row>
    <row r="502" spans="1:6" x14ac:dyDescent="0.2">
      <c r="A502" s="217" t="s">
        <v>4504</v>
      </c>
      <c r="D502" s="118"/>
      <c r="E502" s="118"/>
      <c r="F502" s="208"/>
    </row>
    <row r="503" spans="1:6" x14ac:dyDescent="0.2">
      <c r="A503" s="217" t="s">
        <v>4505</v>
      </c>
      <c r="D503" s="118"/>
      <c r="E503" s="118"/>
      <c r="F503" s="208"/>
    </row>
    <row r="504" spans="1:6" x14ac:dyDescent="0.2">
      <c r="A504" s="217" t="s">
        <v>4139</v>
      </c>
      <c r="D504" s="118"/>
      <c r="E504" s="118"/>
      <c r="F504" s="208"/>
    </row>
    <row r="505" spans="1:6" x14ac:dyDescent="0.2">
      <c r="A505" s="217" t="s">
        <v>4506</v>
      </c>
      <c r="D505" s="118"/>
      <c r="E505" s="118"/>
      <c r="F505" s="208"/>
    </row>
    <row r="506" spans="1:6" x14ac:dyDescent="0.2">
      <c r="A506" s="217" t="s">
        <v>4507</v>
      </c>
      <c r="D506" s="118"/>
      <c r="E506" s="118"/>
      <c r="F506" s="208"/>
    </row>
    <row r="507" spans="1:6" x14ac:dyDescent="0.2">
      <c r="A507" s="217" t="s">
        <v>827</v>
      </c>
      <c r="D507" s="118"/>
      <c r="E507" s="118"/>
      <c r="F507" s="208"/>
    </row>
    <row r="508" spans="1:6" x14ac:dyDescent="0.2">
      <c r="A508" s="217" t="s">
        <v>827</v>
      </c>
      <c r="D508" s="118"/>
      <c r="E508" s="118"/>
      <c r="F508" s="208"/>
    </row>
    <row r="509" spans="1:6" x14ac:dyDescent="0.2">
      <c r="A509" s="217" t="s">
        <v>2116</v>
      </c>
      <c r="D509" s="118"/>
      <c r="E509" s="118"/>
      <c r="F509" s="208"/>
    </row>
    <row r="510" spans="1:6" x14ac:dyDescent="0.2">
      <c r="A510" s="217" t="s">
        <v>4508</v>
      </c>
      <c r="D510" s="118"/>
      <c r="E510" s="118"/>
      <c r="F510" s="208"/>
    </row>
    <row r="511" spans="1:6" x14ac:dyDescent="0.2">
      <c r="A511" s="217" t="s">
        <v>4509</v>
      </c>
      <c r="D511" s="118"/>
      <c r="E511" s="118"/>
      <c r="F511" s="208"/>
    </row>
    <row r="512" spans="1:6" x14ac:dyDescent="0.2">
      <c r="A512" s="217" t="s">
        <v>4510</v>
      </c>
      <c r="D512" s="118"/>
      <c r="E512" s="118"/>
      <c r="F512" s="208"/>
    </row>
    <row r="513" spans="1:6" x14ac:dyDescent="0.2">
      <c r="A513" s="217" t="s">
        <v>4511</v>
      </c>
      <c r="D513" s="118"/>
      <c r="E513" s="118"/>
      <c r="F513" s="208"/>
    </row>
    <row r="514" spans="1:6" x14ac:dyDescent="0.2">
      <c r="A514" s="217" t="s">
        <v>4281</v>
      </c>
      <c r="D514" s="118"/>
      <c r="E514" s="118"/>
      <c r="F514" s="208"/>
    </row>
    <row r="515" spans="1:6" x14ac:dyDescent="0.2">
      <c r="A515" s="217" t="s">
        <v>4281</v>
      </c>
      <c r="D515" s="118"/>
      <c r="E515" s="118"/>
      <c r="F515" s="208"/>
    </row>
    <row r="516" spans="1:6" x14ac:dyDescent="0.2">
      <c r="A516" s="217" t="s">
        <v>4281</v>
      </c>
      <c r="D516" s="118"/>
      <c r="E516" s="118"/>
      <c r="F516" s="208"/>
    </row>
    <row r="517" spans="1:6" x14ac:dyDescent="0.2">
      <c r="A517" s="217" t="s">
        <v>4281</v>
      </c>
      <c r="D517" s="118"/>
      <c r="E517" s="118"/>
      <c r="F517" s="208"/>
    </row>
    <row r="518" spans="1:6" x14ac:dyDescent="0.2">
      <c r="A518" s="217" t="s">
        <v>3860</v>
      </c>
      <c r="D518" s="118"/>
      <c r="E518" s="118"/>
      <c r="F518" s="208"/>
    </row>
    <row r="519" spans="1:6" x14ac:dyDescent="0.2">
      <c r="A519" s="217" t="s">
        <v>3860</v>
      </c>
      <c r="D519" s="118"/>
      <c r="E519" s="118"/>
      <c r="F519" s="208"/>
    </row>
    <row r="520" spans="1:6" x14ac:dyDescent="0.2">
      <c r="A520" s="217" t="s">
        <v>3860</v>
      </c>
      <c r="D520" s="118"/>
      <c r="E520" s="118"/>
      <c r="F520" s="208"/>
    </row>
    <row r="521" spans="1:6" x14ac:dyDescent="0.2">
      <c r="A521" s="217" t="s">
        <v>3860</v>
      </c>
      <c r="D521" s="118"/>
      <c r="E521" s="118"/>
      <c r="F521" s="208"/>
    </row>
    <row r="522" spans="1:6" x14ac:dyDescent="0.2">
      <c r="A522" s="217" t="s">
        <v>3860</v>
      </c>
      <c r="D522" s="118"/>
      <c r="E522" s="118"/>
      <c r="F522" s="208"/>
    </row>
    <row r="523" spans="1:6" x14ac:dyDescent="0.2">
      <c r="A523" s="217" t="s">
        <v>3860</v>
      </c>
      <c r="D523" s="118"/>
      <c r="E523" s="118"/>
      <c r="F523" s="208"/>
    </row>
    <row r="524" spans="1:6" x14ac:dyDescent="0.2">
      <c r="A524" s="217" t="s">
        <v>3860</v>
      </c>
      <c r="D524" s="118"/>
      <c r="E524" s="118"/>
      <c r="F524" s="208"/>
    </row>
    <row r="525" spans="1:6" x14ac:dyDescent="0.2">
      <c r="A525" s="217" t="s">
        <v>3860</v>
      </c>
      <c r="D525" s="118"/>
      <c r="E525" s="118"/>
      <c r="F525" s="208"/>
    </row>
    <row r="526" spans="1:6" x14ac:dyDescent="0.2">
      <c r="A526" s="217" t="s">
        <v>3860</v>
      </c>
      <c r="D526" s="118"/>
      <c r="E526" s="118"/>
      <c r="F526" s="208"/>
    </row>
    <row r="527" spans="1:6" x14ac:dyDescent="0.2">
      <c r="A527" s="217" t="s">
        <v>3860</v>
      </c>
      <c r="D527" s="118"/>
      <c r="E527" s="118"/>
      <c r="F527" s="208"/>
    </row>
    <row r="528" spans="1:6" x14ac:dyDescent="0.2">
      <c r="A528" s="217" t="s">
        <v>4512</v>
      </c>
      <c r="D528" s="118"/>
      <c r="E528" s="118"/>
      <c r="F528" s="208"/>
    </row>
    <row r="529" spans="1:6" x14ac:dyDescent="0.2">
      <c r="A529" s="217" t="s">
        <v>4283</v>
      </c>
      <c r="D529" s="118"/>
      <c r="E529" s="118"/>
      <c r="F529" s="208"/>
    </row>
    <row r="530" spans="1:6" x14ac:dyDescent="0.2">
      <c r="A530" s="217" t="s">
        <v>4283</v>
      </c>
      <c r="D530" s="118"/>
      <c r="E530" s="118"/>
      <c r="F530" s="208"/>
    </row>
    <row r="531" spans="1:6" x14ac:dyDescent="0.2">
      <c r="A531" s="217" t="s">
        <v>4283</v>
      </c>
      <c r="D531" s="118"/>
      <c r="E531" s="118"/>
      <c r="F531" s="208"/>
    </row>
    <row r="532" spans="1:6" x14ac:dyDescent="0.2">
      <c r="A532" s="217" t="s">
        <v>4283</v>
      </c>
      <c r="D532" s="118"/>
      <c r="E532" s="118"/>
      <c r="F532" s="208"/>
    </row>
    <row r="533" spans="1:6" x14ac:dyDescent="0.2">
      <c r="A533" s="217" t="s">
        <v>4283</v>
      </c>
      <c r="D533" s="118"/>
      <c r="E533" s="118"/>
      <c r="F533" s="208"/>
    </row>
    <row r="534" spans="1:6" x14ac:dyDescent="0.2">
      <c r="A534" s="217" t="s">
        <v>4513</v>
      </c>
      <c r="D534" s="118"/>
      <c r="E534" s="118"/>
      <c r="F534" s="208"/>
    </row>
    <row r="535" spans="1:6" x14ac:dyDescent="0.2">
      <c r="A535" s="217" t="s">
        <v>4514</v>
      </c>
      <c r="D535" s="118"/>
      <c r="E535" s="118"/>
      <c r="F535" s="208"/>
    </row>
    <row r="536" spans="1:6" x14ac:dyDescent="0.2">
      <c r="A536" s="217" t="s">
        <v>3882</v>
      </c>
      <c r="D536" s="118"/>
      <c r="E536" s="118"/>
      <c r="F536" s="208"/>
    </row>
    <row r="537" spans="1:6" x14ac:dyDescent="0.2">
      <c r="A537" s="217" t="s">
        <v>3882</v>
      </c>
      <c r="D537" s="118"/>
      <c r="E537" s="118"/>
      <c r="F537" s="208"/>
    </row>
    <row r="538" spans="1:6" x14ac:dyDescent="0.2">
      <c r="A538" s="217" t="s">
        <v>4515</v>
      </c>
      <c r="D538" s="118"/>
      <c r="E538" s="118"/>
      <c r="F538" s="208"/>
    </row>
    <row r="539" spans="1:6" x14ac:dyDescent="0.2">
      <c r="A539" s="217" t="s">
        <v>1743</v>
      </c>
      <c r="D539" s="118"/>
      <c r="E539" s="118"/>
      <c r="F539" s="208"/>
    </row>
    <row r="540" spans="1:6" x14ac:dyDescent="0.2">
      <c r="A540" s="217" t="s">
        <v>1743</v>
      </c>
      <c r="D540" s="118"/>
      <c r="E540" s="118"/>
      <c r="F540" s="208"/>
    </row>
    <row r="541" spans="1:6" x14ac:dyDescent="0.2">
      <c r="A541" s="217" t="s">
        <v>1743</v>
      </c>
      <c r="D541" s="118"/>
      <c r="E541" s="118"/>
      <c r="F541" s="208"/>
    </row>
    <row r="542" spans="1:6" x14ac:dyDescent="0.2">
      <c r="A542" s="217" t="s">
        <v>1743</v>
      </c>
      <c r="D542" s="118"/>
      <c r="E542" s="118"/>
      <c r="F542" s="208"/>
    </row>
    <row r="543" spans="1:6" x14ac:dyDescent="0.2">
      <c r="A543" s="217" t="s">
        <v>1743</v>
      </c>
      <c r="D543" s="118"/>
      <c r="E543" s="118"/>
      <c r="F543" s="208"/>
    </row>
    <row r="544" spans="1:6" x14ac:dyDescent="0.2">
      <c r="A544" s="217" t="s">
        <v>1743</v>
      </c>
      <c r="D544" s="118"/>
      <c r="E544" s="118"/>
      <c r="F544" s="208"/>
    </row>
    <row r="545" spans="1:6" x14ac:dyDescent="0.2">
      <c r="A545" s="217" t="s">
        <v>4516</v>
      </c>
      <c r="D545" s="118"/>
      <c r="E545" s="118"/>
      <c r="F545" s="208"/>
    </row>
    <row r="546" spans="1:6" x14ac:dyDescent="0.2">
      <c r="A546" s="217" t="s">
        <v>4517</v>
      </c>
      <c r="D546" s="118"/>
      <c r="E546" s="118"/>
      <c r="F546" s="208"/>
    </row>
    <row r="547" spans="1:6" x14ac:dyDescent="0.2">
      <c r="A547" s="217" t="s">
        <v>4287</v>
      </c>
      <c r="D547" s="118"/>
      <c r="E547" s="118"/>
      <c r="F547" s="208"/>
    </row>
    <row r="548" spans="1:6" x14ac:dyDescent="0.2">
      <c r="A548" s="217" t="s">
        <v>4287</v>
      </c>
      <c r="D548" s="118"/>
      <c r="E548" s="118"/>
      <c r="F548" s="208"/>
    </row>
    <row r="549" spans="1:6" x14ac:dyDescent="0.2">
      <c r="A549" s="217" t="s">
        <v>4518</v>
      </c>
      <c r="D549" s="118"/>
      <c r="E549" s="118"/>
      <c r="F549" s="208"/>
    </row>
    <row r="550" spans="1:6" x14ac:dyDescent="0.2">
      <c r="A550" s="217" t="s">
        <v>3932</v>
      </c>
      <c r="D550" s="118"/>
      <c r="E550" s="118"/>
      <c r="F550" s="208"/>
    </row>
    <row r="551" spans="1:6" x14ac:dyDescent="0.2">
      <c r="A551" s="217" t="s">
        <v>3932</v>
      </c>
      <c r="D551" s="118"/>
      <c r="E551" s="118"/>
      <c r="F551" s="208"/>
    </row>
    <row r="552" spans="1:6" x14ac:dyDescent="0.2">
      <c r="A552" s="217" t="s">
        <v>3932</v>
      </c>
      <c r="D552" s="118"/>
      <c r="E552" s="118"/>
      <c r="F552" s="208"/>
    </row>
    <row r="553" spans="1:6" x14ac:dyDescent="0.2">
      <c r="A553" s="217" t="s">
        <v>3932</v>
      </c>
      <c r="D553" s="118"/>
      <c r="E553" s="118"/>
      <c r="F553" s="208"/>
    </row>
    <row r="554" spans="1:6" x14ac:dyDescent="0.2">
      <c r="A554" s="217" t="s">
        <v>3932</v>
      </c>
      <c r="D554" s="118"/>
      <c r="E554" s="118"/>
      <c r="F554" s="208"/>
    </row>
    <row r="555" spans="1:6" x14ac:dyDescent="0.2">
      <c r="A555" s="217" t="s">
        <v>3932</v>
      </c>
      <c r="D555" s="118"/>
      <c r="E555" s="118"/>
      <c r="F555" s="208"/>
    </row>
    <row r="556" spans="1:6" x14ac:dyDescent="0.2">
      <c r="A556" s="217" t="s">
        <v>3932</v>
      </c>
      <c r="D556" s="118"/>
      <c r="E556" s="118"/>
      <c r="F556" s="208"/>
    </row>
    <row r="557" spans="1:6" x14ac:dyDescent="0.2">
      <c r="A557" s="217" t="s">
        <v>3932</v>
      </c>
      <c r="D557" s="118"/>
      <c r="E557" s="118"/>
      <c r="F557" s="208"/>
    </row>
    <row r="558" spans="1:6" x14ac:dyDescent="0.2">
      <c r="A558" s="217" t="s">
        <v>3932</v>
      </c>
      <c r="D558" s="118"/>
      <c r="E558" s="118"/>
      <c r="F558" s="208"/>
    </row>
    <row r="559" spans="1:6" x14ac:dyDescent="0.2">
      <c r="A559" s="217" t="s">
        <v>3932</v>
      </c>
      <c r="D559" s="118"/>
      <c r="E559" s="118"/>
      <c r="F559" s="208"/>
    </row>
    <row r="560" spans="1:6" x14ac:dyDescent="0.2">
      <c r="A560" s="217" t="s">
        <v>4519</v>
      </c>
      <c r="D560" s="118"/>
      <c r="E560" s="118"/>
      <c r="F560" s="208"/>
    </row>
    <row r="561" spans="1:6" x14ac:dyDescent="0.2">
      <c r="A561" s="217" t="s">
        <v>4520</v>
      </c>
      <c r="D561" s="118"/>
      <c r="E561" s="118"/>
      <c r="F561" s="208"/>
    </row>
    <row r="562" spans="1:6" x14ac:dyDescent="0.2">
      <c r="A562" s="217" t="s">
        <v>4521</v>
      </c>
      <c r="D562" s="118"/>
      <c r="E562" s="118"/>
      <c r="F562" s="208"/>
    </row>
    <row r="563" spans="1:6" x14ac:dyDescent="0.2">
      <c r="A563" s="217" t="s">
        <v>4522</v>
      </c>
      <c r="D563" s="118"/>
      <c r="E563" s="118"/>
      <c r="F563" s="208"/>
    </row>
    <row r="564" spans="1:6" x14ac:dyDescent="0.2">
      <c r="A564" s="217" t="s">
        <v>4320</v>
      </c>
      <c r="D564" s="118"/>
      <c r="E564" s="118"/>
      <c r="F564" s="208"/>
    </row>
    <row r="565" spans="1:6" x14ac:dyDescent="0.2">
      <c r="A565" s="217" t="s">
        <v>4320</v>
      </c>
      <c r="D565" s="118"/>
      <c r="E565" s="118"/>
      <c r="F565" s="208"/>
    </row>
    <row r="566" spans="1:6" x14ac:dyDescent="0.2">
      <c r="A566" s="217" t="s">
        <v>4228</v>
      </c>
      <c r="D566" s="118"/>
      <c r="E566" s="118"/>
      <c r="F566" s="208"/>
    </row>
    <row r="567" spans="1:6" x14ac:dyDescent="0.2">
      <c r="A567" s="217" t="s">
        <v>4228</v>
      </c>
      <c r="D567" s="118"/>
      <c r="E567" s="118"/>
      <c r="F567" s="208"/>
    </row>
    <row r="568" spans="1:6" x14ac:dyDescent="0.2">
      <c r="A568" s="217" t="s">
        <v>119</v>
      </c>
      <c r="D568" s="118"/>
      <c r="E568" s="118"/>
      <c r="F568" s="208"/>
    </row>
    <row r="569" spans="1:6" x14ac:dyDescent="0.2">
      <c r="A569" s="217" t="s">
        <v>119</v>
      </c>
      <c r="D569" s="118"/>
      <c r="E569" s="118"/>
      <c r="F569" s="208"/>
    </row>
    <row r="570" spans="1:6" x14ac:dyDescent="0.2">
      <c r="A570" s="217" t="s">
        <v>4323</v>
      </c>
      <c r="D570" s="118"/>
      <c r="E570" s="118"/>
      <c r="F570" s="208"/>
    </row>
    <row r="571" spans="1:6" x14ac:dyDescent="0.2">
      <c r="A571" s="217" t="s">
        <v>4323</v>
      </c>
      <c r="D571" s="118"/>
      <c r="E571" s="118"/>
      <c r="F571" s="208"/>
    </row>
    <row r="572" spans="1:6" x14ac:dyDescent="0.2">
      <c r="A572" s="217" t="s">
        <v>4523</v>
      </c>
      <c r="D572" s="118"/>
      <c r="E572" s="118"/>
      <c r="F572" s="208"/>
    </row>
    <row r="573" spans="1:6" x14ac:dyDescent="0.2">
      <c r="A573" s="217" t="s">
        <v>4524</v>
      </c>
      <c r="D573" s="118"/>
      <c r="E573" s="118"/>
      <c r="F573" s="208"/>
    </row>
    <row r="574" spans="1:6" x14ac:dyDescent="0.2">
      <c r="A574" s="217" t="s">
        <v>4525</v>
      </c>
      <c r="D574" s="118"/>
      <c r="E574" s="118"/>
      <c r="F574" s="208"/>
    </row>
    <row r="575" spans="1:6" x14ac:dyDescent="0.2">
      <c r="A575" s="217" t="s">
        <v>4526</v>
      </c>
      <c r="D575" s="118"/>
      <c r="E575" s="118"/>
      <c r="F575" s="208"/>
    </row>
    <row r="576" spans="1:6" x14ac:dyDescent="0.2">
      <c r="A576" s="217" t="s">
        <v>129</v>
      </c>
      <c r="D576" s="118"/>
      <c r="E576" s="118"/>
      <c r="F576" s="208"/>
    </row>
    <row r="577" spans="1:6" x14ac:dyDescent="0.2">
      <c r="A577" s="217" t="s">
        <v>93</v>
      </c>
      <c r="D577" s="118"/>
      <c r="E577" s="118"/>
      <c r="F577" s="208"/>
    </row>
    <row r="578" spans="1:6" x14ac:dyDescent="0.2">
      <c r="A578" s="217" t="s">
        <v>4266</v>
      </c>
      <c r="D578" s="118"/>
      <c r="E578" s="118"/>
      <c r="F578" s="208"/>
    </row>
    <row r="579" spans="1:6" x14ac:dyDescent="0.2">
      <c r="A579" s="217" t="s">
        <v>4266</v>
      </c>
      <c r="D579" s="118"/>
      <c r="E579" s="118"/>
      <c r="F579" s="208"/>
    </row>
    <row r="580" spans="1:6" x14ac:dyDescent="0.2">
      <c r="A580" s="217" t="s">
        <v>4266</v>
      </c>
      <c r="D580" s="118"/>
      <c r="E580" s="118"/>
      <c r="F580" s="208"/>
    </row>
    <row r="581" spans="1:6" x14ac:dyDescent="0.2">
      <c r="A581" s="217" t="s">
        <v>4266</v>
      </c>
      <c r="D581" s="118"/>
      <c r="E581" s="118"/>
      <c r="F581" s="208"/>
    </row>
    <row r="582" spans="1:6" x14ac:dyDescent="0.2">
      <c r="A582" s="217" t="s">
        <v>4266</v>
      </c>
      <c r="D582" s="118"/>
      <c r="E582" s="118"/>
      <c r="F582" s="208"/>
    </row>
    <row r="583" spans="1:6" x14ac:dyDescent="0.2">
      <c r="A583" s="217" t="s">
        <v>4266</v>
      </c>
      <c r="D583" s="118"/>
      <c r="E583" s="118"/>
      <c r="F583" s="208"/>
    </row>
    <row r="584" spans="1:6" x14ac:dyDescent="0.2">
      <c r="A584" s="217" t="s">
        <v>4266</v>
      </c>
      <c r="D584" s="118"/>
      <c r="E584" s="118"/>
      <c r="F584" s="208"/>
    </row>
    <row r="585" spans="1:6" x14ac:dyDescent="0.2">
      <c r="A585" s="217" t="s">
        <v>4527</v>
      </c>
      <c r="D585" s="118"/>
      <c r="E585" s="118"/>
      <c r="F585" s="208"/>
    </row>
    <row r="586" spans="1:6" x14ac:dyDescent="0.2">
      <c r="A586" s="217" t="s">
        <v>4528</v>
      </c>
      <c r="D586" s="118"/>
      <c r="E586" s="118"/>
      <c r="F586" s="208"/>
    </row>
    <row r="587" spans="1:6" x14ac:dyDescent="0.2">
      <c r="A587" s="217" t="s">
        <v>3570</v>
      </c>
      <c r="D587" s="118"/>
      <c r="E587" s="118"/>
      <c r="F587" s="208"/>
    </row>
    <row r="588" spans="1:6" x14ac:dyDescent="0.2">
      <c r="A588" s="217" t="s">
        <v>4021</v>
      </c>
      <c r="D588" s="118"/>
      <c r="E588" s="118"/>
      <c r="F588" s="208"/>
    </row>
    <row r="589" spans="1:6" x14ac:dyDescent="0.2">
      <c r="A589" s="217" t="s">
        <v>4529</v>
      </c>
      <c r="D589" s="118"/>
      <c r="E589" s="118"/>
      <c r="F589" s="208"/>
    </row>
    <row r="590" spans="1:6" x14ac:dyDescent="0.2">
      <c r="A590" s="217" t="s">
        <v>3921</v>
      </c>
      <c r="D590" s="118"/>
      <c r="E590" s="118"/>
      <c r="F590" s="208"/>
    </row>
    <row r="591" spans="1:6" x14ac:dyDescent="0.2">
      <c r="A591" s="217" t="s">
        <v>3921</v>
      </c>
      <c r="D591" s="118"/>
      <c r="E591" s="118"/>
      <c r="F591" s="208"/>
    </row>
    <row r="592" spans="1:6" x14ac:dyDescent="0.2">
      <c r="A592" s="217" t="s">
        <v>3921</v>
      </c>
      <c r="D592" s="118"/>
      <c r="E592" s="118"/>
      <c r="F592" s="208"/>
    </row>
    <row r="593" spans="1:6" x14ac:dyDescent="0.2">
      <c r="A593" s="217" t="s">
        <v>3921</v>
      </c>
      <c r="D593" s="118"/>
      <c r="E593" s="118"/>
      <c r="F593" s="208"/>
    </row>
    <row r="594" spans="1:6" x14ac:dyDescent="0.2">
      <c r="A594" s="217" t="s">
        <v>3921</v>
      </c>
      <c r="D594" s="118"/>
      <c r="E594" s="118"/>
      <c r="F594" s="208"/>
    </row>
    <row r="595" spans="1:6" x14ac:dyDescent="0.2">
      <c r="A595" s="217" t="s">
        <v>3921</v>
      </c>
      <c r="D595" s="118"/>
      <c r="E595" s="118"/>
      <c r="F595" s="208"/>
    </row>
    <row r="596" spans="1:6" x14ac:dyDescent="0.2">
      <c r="A596" s="217" t="s">
        <v>3921</v>
      </c>
      <c r="D596" s="118"/>
      <c r="E596" s="118"/>
      <c r="F596" s="208"/>
    </row>
    <row r="597" spans="1:6" x14ac:dyDescent="0.2">
      <c r="A597" s="217" t="s">
        <v>3921</v>
      </c>
      <c r="D597" s="118"/>
      <c r="E597" s="118"/>
      <c r="F597" s="208"/>
    </row>
    <row r="598" spans="1:6" x14ac:dyDescent="0.2">
      <c r="A598" s="217" t="s">
        <v>45</v>
      </c>
      <c r="D598" s="118"/>
      <c r="E598" s="118"/>
      <c r="F598" s="208"/>
    </row>
    <row r="599" spans="1:6" x14ac:dyDescent="0.2">
      <c r="A599" s="217" t="s">
        <v>3258</v>
      </c>
      <c r="D599" s="118"/>
      <c r="E599" s="118"/>
      <c r="F599" s="208"/>
    </row>
    <row r="600" spans="1:6" x14ac:dyDescent="0.2">
      <c r="A600" s="217" t="s">
        <v>3258</v>
      </c>
      <c r="D600" s="118"/>
      <c r="E600" s="118"/>
      <c r="F600" s="208"/>
    </row>
    <row r="601" spans="1:6" x14ac:dyDescent="0.2">
      <c r="A601" s="217" t="s">
        <v>3258</v>
      </c>
      <c r="D601" s="118"/>
      <c r="E601" s="118"/>
      <c r="F601" s="208"/>
    </row>
    <row r="602" spans="1:6" x14ac:dyDescent="0.2">
      <c r="A602" s="217" t="s">
        <v>3258</v>
      </c>
      <c r="D602" s="118"/>
      <c r="E602" s="118"/>
      <c r="F602" s="208"/>
    </row>
    <row r="603" spans="1:6" x14ac:dyDescent="0.2">
      <c r="A603" s="217" t="s">
        <v>3258</v>
      </c>
      <c r="D603" s="118"/>
      <c r="E603" s="118"/>
      <c r="F603" s="208"/>
    </row>
    <row r="604" spans="1:6" x14ac:dyDescent="0.2">
      <c r="A604" s="217" t="s">
        <v>3258</v>
      </c>
      <c r="D604" s="118"/>
      <c r="E604" s="118"/>
      <c r="F604" s="208"/>
    </row>
    <row r="605" spans="1:6" x14ac:dyDescent="0.2">
      <c r="A605" s="217" t="s">
        <v>3258</v>
      </c>
      <c r="D605" s="118"/>
      <c r="E605" s="118"/>
      <c r="F605" s="208"/>
    </row>
    <row r="606" spans="1:6" x14ac:dyDescent="0.2">
      <c r="A606" s="217" t="s">
        <v>3258</v>
      </c>
      <c r="D606" s="118"/>
      <c r="E606" s="118"/>
      <c r="F606" s="208"/>
    </row>
    <row r="607" spans="1:6" x14ac:dyDescent="0.2">
      <c r="A607" s="217" t="s">
        <v>3258</v>
      </c>
      <c r="D607" s="118"/>
      <c r="E607" s="118"/>
      <c r="F607" s="208"/>
    </row>
    <row r="608" spans="1:6" x14ac:dyDescent="0.2">
      <c r="A608" s="217" t="s">
        <v>3258</v>
      </c>
      <c r="D608" s="118"/>
      <c r="E608" s="118"/>
      <c r="F608" s="208"/>
    </row>
    <row r="609" spans="1:6" x14ac:dyDescent="0.2">
      <c r="A609" s="217" t="s">
        <v>3258</v>
      </c>
      <c r="D609" s="118"/>
      <c r="E609" s="118"/>
      <c r="F609" s="208"/>
    </row>
    <row r="610" spans="1:6" x14ac:dyDescent="0.2">
      <c r="A610" s="217" t="s">
        <v>3258</v>
      </c>
      <c r="D610" s="118"/>
      <c r="E610" s="118"/>
      <c r="F610" s="208"/>
    </row>
    <row r="611" spans="1:6" x14ac:dyDescent="0.2">
      <c r="A611" s="217" t="s">
        <v>3258</v>
      </c>
      <c r="D611" s="118"/>
      <c r="E611" s="118"/>
      <c r="F611" s="208"/>
    </row>
    <row r="612" spans="1:6" x14ac:dyDescent="0.2">
      <c r="A612" s="217" t="s">
        <v>4530</v>
      </c>
      <c r="D612" s="118"/>
      <c r="E612" s="118"/>
      <c r="F612" s="208"/>
    </row>
    <row r="613" spans="1:6" x14ac:dyDescent="0.2">
      <c r="A613" s="217" t="s">
        <v>3297</v>
      </c>
      <c r="D613" s="118"/>
      <c r="E613" s="118"/>
      <c r="F613" s="208"/>
    </row>
    <row r="614" spans="1:6" x14ac:dyDescent="0.2">
      <c r="A614" s="217" t="s">
        <v>3297</v>
      </c>
      <c r="D614" s="118"/>
      <c r="E614" s="118"/>
      <c r="F614" s="208"/>
    </row>
    <row r="615" spans="1:6" x14ac:dyDescent="0.2">
      <c r="A615" s="217" t="s">
        <v>3297</v>
      </c>
      <c r="D615" s="118"/>
      <c r="E615" s="118"/>
      <c r="F615" s="208"/>
    </row>
    <row r="616" spans="1:6" x14ac:dyDescent="0.2">
      <c r="A616" s="217" t="s">
        <v>3297</v>
      </c>
      <c r="D616" s="118"/>
      <c r="E616" s="118"/>
      <c r="F616" s="208"/>
    </row>
    <row r="617" spans="1:6" x14ac:dyDescent="0.2">
      <c r="A617" s="217" t="s">
        <v>3297</v>
      </c>
      <c r="D617" s="118"/>
      <c r="E617" s="118"/>
      <c r="F617" s="208"/>
    </row>
    <row r="618" spans="1:6" x14ac:dyDescent="0.2">
      <c r="A618" s="217" t="s">
        <v>3297</v>
      </c>
      <c r="D618" s="118"/>
      <c r="E618" s="118"/>
      <c r="F618" s="208"/>
    </row>
    <row r="619" spans="1:6" x14ac:dyDescent="0.2">
      <c r="A619" s="217" t="s">
        <v>3297</v>
      </c>
      <c r="D619" s="118"/>
      <c r="E619" s="118"/>
      <c r="F619" s="208"/>
    </row>
    <row r="620" spans="1:6" x14ac:dyDescent="0.2">
      <c r="A620" s="217" t="s">
        <v>3297</v>
      </c>
      <c r="D620" s="118"/>
      <c r="E620" s="118"/>
      <c r="F620" s="208"/>
    </row>
    <row r="621" spans="1:6" x14ac:dyDescent="0.2">
      <c r="A621" s="217" t="s">
        <v>3297</v>
      </c>
      <c r="D621" s="118"/>
      <c r="E621" s="118"/>
      <c r="F621" s="208"/>
    </row>
    <row r="622" spans="1:6" x14ac:dyDescent="0.2">
      <c r="A622" s="217" t="s">
        <v>3297</v>
      </c>
      <c r="D622" s="118"/>
      <c r="E622" s="118"/>
      <c r="F622" s="208"/>
    </row>
    <row r="623" spans="1:6" x14ac:dyDescent="0.2">
      <c r="A623" s="217" t="s">
        <v>3297</v>
      </c>
      <c r="D623" s="118"/>
      <c r="E623" s="118"/>
      <c r="F623" s="208"/>
    </row>
    <row r="624" spans="1:6" x14ac:dyDescent="0.2">
      <c r="A624" s="217" t="s">
        <v>4531</v>
      </c>
      <c r="D624" s="118"/>
      <c r="E624" s="118"/>
      <c r="F624" s="208"/>
    </row>
    <row r="625" spans="1:6" x14ac:dyDescent="0.2">
      <c r="A625" s="217" t="s">
        <v>3950</v>
      </c>
      <c r="D625" s="118"/>
      <c r="E625" s="118"/>
      <c r="F625" s="208"/>
    </row>
    <row r="626" spans="1:6" x14ac:dyDescent="0.2">
      <c r="A626" s="217" t="s">
        <v>3950</v>
      </c>
      <c r="D626" s="118"/>
      <c r="E626" s="118"/>
      <c r="F626" s="208"/>
    </row>
    <row r="627" spans="1:6" x14ac:dyDescent="0.2">
      <c r="A627" s="217" t="s">
        <v>4325</v>
      </c>
      <c r="D627" s="118"/>
      <c r="E627" s="118"/>
      <c r="F627" s="208"/>
    </row>
    <row r="628" spans="1:6" x14ac:dyDescent="0.2">
      <c r="A628" s="217" t="s">
        <v>4325</v>
      </c>
      <c r="D628" s="118"/>
      <c r="E628" s="118"/>
      <c r="F628" s="208"/>
    </row>
    <row r="629" spans="1:6" x14ac:dyDescent="0.2">
      <c r="A629" s="217" t="s">
        <v>4532</v>
      </c>
      <c r="D629" s="118"/>
      <c r="E629" s="118"/>
      <c r="F629" s="208"/>
    </row>
    <row r="630" spans="1:6" x14ac:dyDescent="0.2">
      <c r="A630" s="217" t="s">
        <v>4273</v>
      </c>
      <c r="D630" s="118"/>
      <c r="E630" s="118"/>
      <c r="F630" s="208"/>
    </row>
    <row r="631" spans="1:6" x14ac:dyDescent="0.2">
      <c r="A631" s="217" t="s">
        <v>4273</v>
      </c>
      <c r="D631" s="118"/>
      <c r="E631" s="118"/>
      <c r="F631" s="208"/>
    </row>
    <row r="632" spans="1:6" x14ac:dyDescent="0.2">
      <c r="A632" s="217" t="s">
        <v>4273</v>
      </c>
      <c r="D632" s="118"/>
      <c r="E632" s="118"/>
      <c r="F632" s="208"/>
    </row>
    <row r="633" spans="1:6" x14ac:dyDescent="0.2">
      <c r="A633" s="217" t="s">
        <v>4273</v>
      </c>
      <c r="D633" s="118"/>
      <c r="E633" s="118"/>
      <c r="F633" s="208"/>
    </row>
    <row r="634" spans="1:6" x14ac:dyDescent="0.2">
      <c r="A634" s="217" t="s">
        <v>4273</v>
      </c>
      <c r="D634" s="118"/>
      <c r="E634" s="118"/>
      <c r="F634" s="208"/>
    </row>
    <row r="635" spans="1:6" x14ac:dyDescent="0.2">
      <c r="A635" s="217" t="s">
        <v>4273</v>
      </c>
      <c r="D635" s="118"/>
      <c r="E635" s="118"/>
      <c r="F635" s="208"/>
    </row>
    <row r="636" spans="1:6" x14ac:dyDescent="0.2">
      <c r="A636" s="217" t="s">
        <v>4273</v>
      </c>
      <c r="D636" s="118"/>
      <c r="E636" s="118"/>
      <c r="F636" s="208"/>
    </row>
    <row r="637" spans="1:6" x14ac:dyDescent="0.2">
      <c r="A637" s="217" t="s">
        <v>4099</v>
      </c>
      <c r="D637" s="118"/>
      <c r="E637" s="118"/>
      <c r="F637" s="208"/>
    </row>
    <row r="638" spans="1:6" x14ac:dyDescent="0.2">
      <c r="A638" s="217" t="s">
        <v>4099</v>
      </c>
      <c r="D638" s="118"/>
      <c r="E638" s="118"/>
      <c r="F638" s="208"/>
    </row>
    <row r="639" spans="1:6" x14ac:dyDescent="0.2">
      <c r="A639" s="217" t="s">
        <v>4099</v>
      </c>
      <c r="D639" s="118"/>
      <c r="E639" s="118"/>
      <c r="F639" s="208"/>
    </row>
    <row r="640" spans="1:6" x14ac:dyDescent="0.2">
      <c r="A640" s="217" t="s">
        <v>4099</v>
      </c>
      <c r="D640" s="118"/>
      <c r="E640" s="118"/>
      <c r="F640" s="208"/>
    </row>
    <row r="641" spans="1:6" x14ac:dyDescent="0.2">
      <c r="A641" s="217" t="s">
        <v>4099</v>
      </c>
      <c r="D641" s="118"/>
      <c r="E641" s="118"/>
      <c r="F641" s="208"/>
    </row>
    <row r="642" spans="1:6" x14ac:dyDescent="0.2">
      <c r="A642" s="217" t="s">
        <v>4533</v>
      </c>
      <c r="D642" s="118"/>
      <c r="E642" s="118"/>
      <c r="F642" s="208"/>
    </row>
    <row r="643" spans="1:6" x14ac:dyDescent="0.2">
      <c r="A643" s="217" t="s">
        <v>4534</v>
      </c>
      <c r="D643" s="118"/>
      <c r="E643" s="118"/>
      <c r="F643" s="208"/>
    </row>
    <row r="644" spans="1:6" x14ac:dyDescent="0.2">
      <c r="A644" s="217" t="s">
        <v>4535</v>
      </c>
      <c r="D644" s="118"/>
      <c r="E644" s="118"/>
      <c r="F644" s="208"/>
    </row>
    <row r="645" spans="1:6" x14ac:dyDescent="0.2">
      <c r="A645" s="217" t="s">
        <v>4536</v>
      </c>
      <c r="D645" s="118"/>
      <c r="E645" s="118"/>
      <c r="F645" s="208"/>
    </row>
    <row r="646" spans="1:6" x14ac:dyDescent="0.2">
      <c r="A646" s="217" t="s">
        <v>4537</v>
      </c>
      <c r="D646" s="118"/>
      <c r="E646" s="118"/>
      <c r="F646" s="208"/>
    </row>
    <row r="647" spans="1:6" x14ac:dyDescent="0.2">
      <c r="A647" s="217" t="s">
        <v>4538</v>
      </c>
      <c r="D647" s="118"/>
      <c r="E647" s="118"/>
      <c r="F647" s="208"/>
    </row>
    <row r="648" spans="1:6" x14ac:dyDescent="0.2">
      <c r="A648" s="217" t="s">
        <v>4539</v>
      </c>
      <c r="D648" s="118"/>
      <c r="E648" s="118"/>
      <c r="F648" s="208"/>
    </row>
    <row r="649" spans="1:6" x14ac:dyDescent="0.2">
      <c r="A649" s="217" t="s">
        <v>4540</v>
      </c>
      <c r="D649" s="118"/>
      <c r="E649" s="118"/>
      <c r="F649" s="208"/>
    </row>
    <row r="650" spans="1:6" x14ac:dyDescent="0.2">
      <c r="A650" s="217" t="s">
        <v>4541</v>
      </c>
      <c r="D650" s="118"/>
      <c r="E650" s="118"/>
      <c r="F650" s="208"/>
    </row>
    <row r="651" spans="1:6" x14ac:dyDescent="0.2">
      <c r="A651" s="217" t="s">
        <v>4327</v>
      </c>
      <c r="D651" s="118"/>
      <c r="E651" s="118"/>
      <c r="F651" s="208"/>
    </row>
    <row r="652" spans="1:6" x14ac:dyDescent="0.2">
      <c r="A652" s="217" t="s">
        <v>4327</v>
      </c>
      <c r="D652" s="118"/>
      <c r="E652" s="118"/>
      <c r="F652" s="208"/>
    </row>
    <row r="653" spans="1:6" x14ac:dyDescent="0.2">
      <c r="A653" s="217" t="s">
        <v>4211</v>
      </c>
      <c r="D653" s="118"/>
      <c r="E653" s="118"/>
      <c r="F653" s="208"/>
    </row>
    <row r="654" spans="1:6" x14ac:dyDescent="0.2">
      <c r="A654" s="217" t="s">
        <v>4329</v>
      </c>
      <c r="D654" s="118"/>
      <c r="E654" s="118"/>
      <c r="F654" s="208"/>
    </row>
    <row r="655" spans="1:6" x14ac:dyDescent="0.2">
      <c r="A655" s="217" t="s">
        <v>4329</v>
      </c>
      <c r="D655" s="118"/>
      <c r="E655" s="118"/>
      <c r="F655" s="208"/>
    </row>
    <row r="656" spans="1:6" x14ac:dyDescent="0.2">
      <c r="A656" s="217" t="s">
        <v>4005</v>
      </c>
      <c r="D656" s="118"/>
      <c r="E656" s="118"/>
      <c r="F656" s="208"/>
    </row>
    <row r="657" spans="1:6" x14ac:dyDescent="0.2">
      <c r="A657" s="217" t="s">
        <v>4542</v>
      </c>
      <c r="D657" s="118"/>
      <c r="E657" s="118"/>
      <c r="F657" s="208"/>
    </row>
    <row r="658" spans="1:6" x14ac:dyDescent="0.2">
      <c r="A658" s="217" t="s">
        <v>4012</v>
      </c>
      <c r="D658" s="118"/>
      <c r="E658" s="118"/>
      <c r="F658" s="208"/>
    </row>
    <row r="659" spans="1:6" x14ac:dyDescent="0.2">
      <c r="A659" s="217" t="s">
        <v>4012</v>
      </c>
      <c r="D659" s="118"/>
      <c r="E659" s="118"/>
      <c r="F659" s="208"/>
    </row>
    <row r="660" spans="1:6" x14ac:dyDescent="0.2">
      <c r="A660" s="217" t="s">
        <v>551</v>
      </c>
      <c r="D660" s="118"/>
      <c r="E660" s="118"/>
      <c r="F660" s="208"/>
    </row>
    <row r="661" spans="1:6" x14ac:dyDescent="0.2">
      <c r="A661" s="217" t="s">
        <v>2275</v>
      </c>
      <c r="D661" s="118"/>
      <c r="E661" s="118"/>
      <c r="F661" s="208"/>
    </row>
    <row r="662" spans="1:6" x14ac:dyDescent="0.2">
      <c r="A662" s="217" t="s">
        <v>214</v>
      </c>
      <c r="D662" s="118"/>
      <c r="E662" s="118"/>
      <c r="F662" s="208"/>
    </row>
    <row r="663" spans="1:6" x14ac:dyDescent="0.2">
      <c r="A663" s="217" t="s">
        <v>4543</v>
      </c>
      <c r="D663" s="118"/>
      <c r="E663" s="118"/>
      <c r="F663" s="208"/>
    </row>
    <row r="664" spans="1:6" x14ac:dyDescent="0.2">
      <c r="A664" s="217" t="s">
        <v>4544</v>
      </c>
      <c r="D664" s="118"/>
      <c r="E664" s="118"/>
      <c r="F664" s="208"/>
    </row>
    <row r="665" spans="1:6" x14ac:dyDescent="0.2">
      <c r="A665" s="217" t="s">
        <v>4545</v>
      </c>
      <c r="D665" s="118"/>
      <c r="E665" s="118"/>
      <c r="F665" s="208"/>
    </row>
    <row r="666" spans="1:6" x14ac:dyDescent="0.2">
      <c r="A666" s="217" t="s">
        <v>4546</v>
      </c>
      <c r="D666" s="118"/>
      <c r="E666" s="118"/>
      <c r="F666" s="208"/>
    </row>
    <row r="667" spans="1:6" x14ac:dyDescent="0.2">
      <c r="A667" s="217" t="s">
        <v>4547</v>
      </c>
      <c r="D667" s="118"/>
      <c r="E667" s="118"/>
      <c r="F667" s="208"/>
    </row>
    <row r="668" spans="1:6" x14ac:dyDescent="0.2">
      <c r="A668" s="217" t="s">
        <v>647</v>
      </c>
      <c r="D668" s="118"/>
      <c r="E668" s="118"/>
      <c r="F668" s="208"/>
    </row>
    <row r="669" spans="1:6" x14ac:dyDescent="0.2">
      <c r="A669" s="217" t="s">
        <v>3895</v>
      </c>
      <c r="D669" s="118"/>
      <c r="E669" s="118"/>
      <c r="F669" s="208"/>
    </row>
    <row r="670" spans="1:6" x14ac:dyDescent="0.2">
      <c r="A670" s="217" t="s">
        <v>3895</v>
      </c>
      <c r="D670" s="118"/>
      <c r="E670" s="118"/>
      <c r="F670" s="208"/>
    </row>
    <row r="671" spans="1:6" x14ac:dyDescent="0.2">
      <c r="A671" s="217" t="s">
        <v>3895</v>
      </c>
      <c r="E671" s="118"/>
      <c r="F671" s="208"/>
    </row>
    <row r="672" spans="1:6" x14ac:dyDescent="0.2">
      <c r="A672" s="217" t="s">
        <v>3895</v>
      </c>
      <c r="E672" s="118"/>
      <c r="F672" s="208"/>
    </row>
    <row r="673" spans="1:6" x14ac:dyDescent="0.2">
      <c r="A673" s="217" t="s">
        <v>3895</v>
      </c>
      <c r="E673" s="118"/>
      <c r="F673" s="208"/>
    </row>
    <row r="674" spans="1:6" x14ac:dyDescent="0.2">
      <c r="A674" s="217" t="s">
        <v>4548</v>
      </c>
    </row>
    <row r="675" spans="1:6" x14ac:dyDescent="0.2">
      <c r="A675" s="217" t="s">
        <v>4549</v>
      </c>
    </row>
    <row r="676" spans="1:6" x14ac:dyDescent="0.2">
      <c r="A676" s="215" t="s">
        <v>1012</v>
      </c>
    </row>
    <row r="677" spans="1:6" x14ac:dyDescent="0.2">
      <c r="A677" s="215">
        <v>668</v>
      </c>
    </row>
  </sheetData>
  <phoneticPr fontId="20" type="noConversion"/>
  <conditionalFormatting sqref="L46">
    <cfRule type="duplicateValues" dxfId="208" priority="1"/>
  </conditionalFormatting>
  <conditionalFormatting sqref="L47">
    <cfRule type="duplicateValues" dxfId="207" priority="2"/>
  </conditionalFormatting>
  <conditionalFormatting sqref="L73">
    <cfRule type="duplicateValues" dxfId="206" priority="3"/>
  </conditionalFormatting>
  <conditionalFormatting sqref="L75">
    <cfRule type="duplicateValues" dxfId="205" priority="4"/>
  </conditionalFormatting>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47"/>
  <sheetViews>
    <sheetView workbookViewId="0">
      <pane ySplit="1" topLeftCell="A2" activePane="bottomLeft" state="frozen"/>
      <selection activeCell="G24" sqref="G24"/>
      <selection pane="bottomLeft" activeCell="A2" sqref="A2"/>
    </sheetView>
  </sheetViews>
  <sheetFormatPr baseColWidth="10" defaultColWidth="10.83203125" defaultRowHeight="16" x14ac:dyDescent="0.2"/>
  <cols>
    <col min="1" max="1" width="51" style="184" bestFit="1" customWidth="1"/>
    <col min="2" max="2" width="17.33203125" style="184" bestFit="1" customWidth="1"/>
    <col min="3" max="3" width="15.83203125" style="184" bestFit="1" customWidth="1"/>
    <col min="4" max="4" width="23.1640625" style="184" bestFit="1" customWidth="1"/>
    <col min="5" max="5" width="30" style="184" bestFit="1" customWidth="1"/>
    <col min="6" max="6" width="40.5" style="184" bestFit="1" customWidth="1"/>
    <col min="7" max="7" width="26.1640625" style="184" bestFit="1" customWidth="1"/>
    <col min="8" max="8" width="49.5" style="184" bestFit="1" customWidth="1"/>
    <col min="9" max="9" width="68.1640625" style="184" bestFit="1" customWidth="1"/>
    <col min="10" max="10" width="49.5" style="184" bestFit="1" customWidth="1"/>
    <col min="11" max="11" width="39" style="184" bestFit="1" customWidth="1"/>
    <col min="12" max="16384" width="10.83203125" style="184"/>
  </cols>
  <sheetData>
    <row r="1" spans="1:11" s="218" customFormat="1" x14ac:dyDescent="0.2">
      <c r="A1" s="218" t="s">
        <v>1</v>
      </c>
      <c r="B1" s="218" t="s">
        <v>521</v>
      </c>
      <c r="C1" s="218" t="s">
        <v>522</v>
      </c>
      <c r="D1" s="218" t="s">
        <v>2930</v>
      </c>
      <c r="E1" s="218" t="s">
        <v>795</v>
      </c>
      <c r="F1" s="218" t="s">
        <v>794</v>
      </c>
      <c r="G1" s="218" t="s">
        <v>575</v>
      </c>
      <c r="H1" s="218" t="s">
        <v>576</v>
      </c>
      <c r="I1" s="218" t="s">
        <v>577</v>
      </c>
      <c r="J1" s="218" t="s">
        <v>59</v>
      </c>
      <c r="K1" s="218" t="s">
        <v>58</v>
      </c>
    </row>
    <row r="2" spans="1:11" x14ac:dyDescent="0.2">
      <c r="A2" s="184" t="s">
        <v>3086</v>
      </c>
      <c r="B2" s="184" t="s">
        <v>3178</v>
      </c>
      <c r="C2" s="184" t="s">
        <v>1178</v>
      </c>
      <c r="D2" s="184" t="str">
        <f t="shared" ref="D2:D76" si="0">C2&amp;" "&amp;B2</f>
        <v>Bill Bosch</v>
      </c>
      <c r="E2" s="184" t="s">
        <v>3</v>
      </c>
      <c r="F2" s="184" t="s">
        <v>90</v>
      </c>
    </row>
    <row r="3" spans="1:11" x14ac:dyDescent="0.2">
      <c r="A3" s="184" t="s">
        <v>3086</v>
      </c>
      <c r="B3" s="184" t="s">
        <v>3179</v>
      </c>
      <c r="C3" s="184" t="s">
        <v>464</v>
      </c>
      <c r="D3" s="184" t="str">
        <f t="shared" si="0"/>
        <v>Dave Carleton</v>
      </c>
      <c r="E3" s="184" t="s">
        <v>3</v>
      </c>
      <c r="F3" s="184" t="s">
        <v>139</v>
      </c>
    </row>
    <row r="4" spans="1:11" x14ac:dyDescent="0.2">
      <c r="A4" s="184" t="s">
        <v>3086</v>
      </c>
      <c r="B4" s="184" t="s">
        <v>3180</v>
      </c>
      <c r="C4" s="184" t="s">
        <v>2662</v>
      </c>
      <c r="D4" s="184" t="str">
        <f t="shared" si="0"/>
        <v>Chuck Zuckerman</v>
      </c>
      <c r="E4" s="184" t="s">
        <v>3</v>
      </c>
      <c r="F4" s="184" t="s">
        <v>139</v>
      </c>
    </row>
    <row r="5" spans="1:11" x14ac:dyDescent="0.2">
      <c r="A5" s="184" t="s">
        <v>3086</v>
      </c>
      <c r="B5" s="184" t="s">
        <v>3181</v>
      </c>
      <c r="C5" s="184" t="s">
        <v>3182</v>
      </c>
      <c r="D5" s="184" t="str">
        <f t="shared" si="0"/>
        <v>Harvey Andrusak</v>
      </c>
      <c r="E5" s="184" t="s">
        <v>3</v>
      </c>
      <c r="F5" s="184" t="s">
        <v>124</v>
      </c>
    </row>
    <row r="6" spans="1:11" x14ac:dyDescent="0.2">
      <c r="A6" s="184" t="s">
        <v>3086</v>
      </c>
      <c r="B6" s="184" t="s">
        <v>3179</v>
      </c>
      <c r="C6" s="184" t="s">
        <v>703</v>
      </c>
      <c r="D6" s="184" t="str">
        <f t="shared" si="0"/>
        <v>Alison Carleton</v>
      </c>
      <c r="E6" s="184" t="s">
        <v>3</v>
      </c>
      <c r="G6" s="184" t="s">
        <v>632</v>
      </c>
    </row>
    <row r="7" spans="1:11" x14ac:dyDescent="0.2">
      <c r="A7" s="184" t="s">
        <v>3086</v>
      </c>
      <c r="B7" s="184" t="s">
        <v>3183</v>
      </c>
      <c r="C7" s="184" t="s">
        <v>1137</v>
      </c>
      <c r="D7" s="184" t="str">
        <f t="shared" si="0"/>
        <v>Rob Chipman</v>
      </c>
      <c r="F7" s="184" t="s">
        <v>684</v>
      </c>
    </row>
    <row r="8" spans="1:11" x14ac:dyDescent="0.2">
      <c r="A8" s="184" t="s">
        <v>3086</v>
      </c>
      <c r="B8" s="184" t="s">
        <v>3184</v>
      </c>
      <c r="C8" s="184" t="s">
        <v>1547</v>
      </c>
      <c r="D8" s="184" t="str">
        <f t="shared" si="0"/>
        <v>Alan Dabb</v>
      </c>
      <c r="F8" s="184" t="s">
        <v>684</v>
      </c>
    </row>
    <row r="9" spans="1:11" x14ac:dyDescent="0.2">
      <c r="A9" s="184" t="s">
        <v>3086</v>
      </c>
      <c r="B9" s="184" t="s">
        <v>3185</v>
      </c>
      <c r="C9" s="184" t="s">
        <v>363</v>
      </c>
      <c r="D9" s="184" t="str">
        <f t="shared" si="0"/>
        <v>Guy LaHay</v>
      </c>
      <c r="F9" s="184" t="s">
        <v>684</v>
      </c>
    </row>
    <row r="10" spans="1:11" x14ac:dyDescent="0.2">
      <c r="A10" s="184" t="s">
        <v>3086</v>
      </c>
      <c r="B10" s="184" t="s">
        <v>3186</v>
      </c>
      <c r="C10" s="184" t="s">
        <v>3187</v>
      </c>
      <c r="D10" s="184" t="str">
        <f t="shared" si="0"/>
        <v>Rick Morley</v>
      </c>
      <c r="F10" s="184" t="s">
        <v>684</v>
      </c>
    </row>
    <row r="11" spans="1:11" x14ac:dyDescent="0.2">
      <c r="A11" s="184" t="s">
        <v>3086</v>
      </c>
      <c r="B11" s="184" t="s">
        <v>1264</v>
      </c>
      <c r="C11" s="184" t="s">
        <v>660</v>
      </c>
      <c r="D11" s="184" t="str">
        <f t="shared" si="0"/>
        <v>John Thornton</v>
      </c>
      <c r="F11" s="184" t="s">
        <v>684</v>
      </c>
    </row>
    <row r="12" spans="1:11" x14ac:dyDescent="0.2">
      <c r="A12" s="184" t="s">
        <v>3086</v>
      </c>
      <c r="B12" s="184" t="s">
        <v>3188</v>
      </c>
      <c r="C12" s="184" t="s">
        <v>333</v>
      </c>
      <c r="D12" s="184" t="str">
        <f t="shared" si="0"/>
        <v>Mike Langegger</v>
      </c>
      <c r="F12" s="184" t="s">
        <v>684</v>
      </c>
    </row>
    <row r="13" spans="1:11" x14ac:dyDescent="0.2">
      <c r="A13" s="184" t="s">
        <v>3086</v>
      </c>
      <c r="B13" s="184" t="s">
        <v>3189</v>
      </c>
      <c r="C13" s="184" t="s">
        <v>3190</v>
      </c>
      <c r="D13" s="184" t="str">
        <f t="shared" si="0"/>
        <v>Barb Konig</v>
      </c>
      <c r="F13" s="184" t="s">
        <v>684</v>
      </c>
    </row>
    <row r="14" spans="1:11" x14ac:dyDescent="0.2">
      <c r="A14" s="184" t="s">
        <v>3086</v>
      </c>
      <c r="B14" s="184" t="s">
        <v>3191</v>
      </c>
      <c r="C14" s="184" t="s">
        <v>1667</v>
      </c>
      <c r="D14" s="184" t="str">
        <f t="shared" si="0"/>
        <v>Boris Ivanoff</v>
      </c>
      <c r="F14" s="184" t="s">
        <v>684</v>
      </c>
    </row>
    <row r="15" spans="1:11" x14ac:dyDescent="0.2">
      <c r="A15" s="184" t="s">
        <v>1701</v>
      </c>
      <c r="B15" s="184" t="s">
        <v>1790</v>
      </c>
      <c r="C15" s="184" t="s">
        <v>1791</v>
      </c>
      <c r="D15" s="184" t="str">
        <f t="shared" si="0"/>
        <v>Leo Chan</v>
      </c>
      <c r="E15" s="184" t="s">
        <v>3</v>
      </c>
    </row>
    <row r="16" spans="1:11" x14ac:dyDescent="0.2">
      <c r="A16" s="184" t="s">
        <v>1701</v>
      </c>
      <c r="B16" s="184" t="s">
        <v>1792</v>
      </c>
      <c r="C16" s="184" t="s">
        <v>1117</v>
      </c>
      <c r="D16" s="184" t="str">
        <f t="shared" si="0"/>
        <v>Ellen Coburn</v>
      </c>
      <c r="E16" s="184" t="s">
        <v>3</v>
      </c>
    </row>
    <row r="17" spans="1:7" x14ac:dyDescent="0.2">
      <c r="A17" s="184" t="s">
        <v>1701</v>
      </c>
      <c r="B17" s="184" t="s">
        <v>1793</v>
      </c>
      <c r="C17" s="184" t="s">
        <v>432</v>
      </c>
      <c r="D17" s="184" t="str">
        <f t="shared" si="0"/>
        <v>Allie Drake</v>
      </c>
      <c r="E17" s="184" t="s">
        <v>3</v>
      </c>
    </row>
    <row r="18" spans="1:7" x14ac:dyDescent="0.2">
      <c r="A18" s="184" t="s">
        <v>1701</v>
      </c>
      <c r="B18" s="184" t="s">
        <v>1794</v>
      </c>
      <c r="C18" s="184" t="s">
        <v>1795</v>
      </c>
      <c r="D18" s="184" t="str">
        <f t="shared" si="0"/>
        <v>Louise Loik</v>
      </c>
      <c r="E18" s="184" t="s">
        <v>3</v>
      </c>
    </row>
    <row r="19" spans="1:7" x14ac:dyDescent="0.2">
      <c r="A19" s="184" t="s">
        <v>1701</v>
      </c>
      <c r="B19" s="184" t="s">
        <v>1796</v>
      </c>
      <c r="C19" s="184" t="s">
        <v>1797</v>
      </c>
      <c r="D19" s="184" t="str">
        <f t="shared" si="0"/>
        <v>Owen Plowman</v>
      </c>
      <c r="E19" s="184" t="s">
        <v>3</v>
      </c>
      <c r="F19" s="184" t="s">
        <v>90</v>
      </c>
    </row>
    <row r="20" spans="1:7" x14ac:dyDescent="0.2">
      <c r="A20" s="184" t="s">
        <v>1701</v>
      </c>
      <c r="B20" s="184" t="s">
        <v>1798</v>
      </c>
      <c r="C20" s="184" t="s">
        <v>1799</v>
      </c>
      <c r="D20" s="184" t="str">
        <f t="shared" si="0"/>
        <v>Nerys Poole</v>
      </c>
      <c r="E20" s="184" t="s">
        <v>3</v>
      </c>
      <c r="G20" s="184" t="s">
        <v>635</v>
      </c>
    </row>
    <row r="21" spans="1:7" x14ac:dyDescent="0.2">
      <c r="A21" s="184" t="s">
        <v>1701</v>
      </c>
      <c r="B21" s="184" t="s">
        <v>1800</v>
      </c>
      <c r="C21" s="184" t="s">
        <v>660</v>
      </c>
      <c r="D21" s="184" t="str">
        <f t="shared" si="0"/>
        <v>John Rich</v>
      </c>
      <c r="E21" s="184" t="s">
        <v>3</v>
      </c>
    </row>
    <row r="22" spans="1:7" x14ac:dyDescent="0.2">
      <c r="A22" s="184" t="s">
        <v>1701</v>
      </c>
      <c r="B22" s="184" t="s">
        <v>1801</v>
      </c>
      <c r="C22" s="184" t="s">
        <v>300</v>
      </c>
      <c r="D22" s="184" t="str">
        <f t="shared" si="0"/>
        <v>Bob Turner</v>
      </c>
      <c r="E22" s="184" t="s">
        <v>3</v>
      </c>
    </row>
    <row r="23" spans="1:7" x14ac:dyDescent="0.2">
      <c r="A23" s="184" t="s">
        <v>1701</v>
      </c>
      <c r="B23" s="184" t="s">
        <v>1802</v>
      </c>
      <c r="C23" s="184" t="s">
        <v>1803</v>
      </c>
      <c r="D23" s="184" t="str">
        <f t="shared" si="0"/>
        <v>Adrian van Lidth de Jeude</v>
      </c>
      <c r="E23" s="184" t="s">
        <v>3</v>
      </c>
      <c r="G23" s="184" t="s">
        <v>632</v>
      </c>
    </row>
    <row r="24" spans="1:7" x14ac:dyDescent="0.2">
      <c r="A24" s="184" t="s">
        <v>1701</v>
      </c>
      <c r="B24" s="184" t="s">
        <v>1804</v>
      </c>
      <c r="C24" s="184" t="s">
        <v>344</v>
      </c>
      <c r="D24" s="184" t="str">
        <f t="shared" si="0"/>
        <v>Peter Williamson</v>
      </c>
      <c r="E24" s="184" t="s">
        <v>3</v>
      </c>
    </row>
    <row r="25" spans="1:7" x14ac:dyDescent="0.2">
      <c r="A25" s="184" t="s">
        <v>3084</v>
      </c>
      <c r="B25" s="184" t="s">
        <v>2722</v>
      </c>
      <c r="C25" s="184" t="s">
        <v>269</v>
      </c>
      <c r="D25" s="184" t="str">
        <f t="shared" si="0"/>
        <v>Doug Janz</v>
      </c>
      <c r="E25" s="184" t="s">
        <v>3</v>
      </c>
      <c r="F25" s="184" t="s">
        <v>682</v>
      </c>
    </row>
    <row r="26" spans="1:7" x14ac:dyDescent="0.2">
      <c r="A26" s="184" t="s">
        <v>3084</v>
      </c>
      <c r="B26" s="184" t="s">
        <v>3199</v>
      </c>
      <c r="C26" s="184" t="s">
        <v>456</v>
      </c>
      <c r="D26" s="184" t="str">
        <f t="shared" si="0"/>
        <v>Joanne Lindsay</v>
      </c>
      <c r="E26" s="184" t="s">
        <v>3</v>
      </c>
      <c r="G26" s="184" t="s">
        <v>632</v>
      </c>
    </row>
    <row r="27" spans="1:7" x14ac:dyDescent="0.2">
      <c r="A27" s="184" t="s">
        <v>3084</v>
      </c>
      <c r="B27" s="184" t="s">
        <v>3178</v>
      </c>
      <c r="C27" s="184" t="s">
        <v>1178</v>
      </c>
      <c r="D27" s="184" t="str">
        <f t="shared" si="0"/>
        <v>Bill Bosch</v>
      </c>
      <c r="E27" s="184" t="s">
        <v>3</v>
      </c>
      <c r="F27" s="184" t="s">
        <v>687</v>
      </c>
    </row>
    <row r="28" spans="1:7" x14ac:dyDescent="0.2">
      <c r="A28" s="184" t="s">
        <v>3084</v>
      </c>
      <c r="B28" s="184" t="s">
        <v>3200</v>
      </c>
      <c r="C28" s="184" t="s">
        <v>307</v>
      </c>
      <c r="D28" s="184" t="str">
        <f t="shared" si="0"/>
        <v>Gerry Paillie</v>
      </c>
      <c r="F28" s="184" t="s">
        <v>684</v>
      </c>
    </row>
    <row r="29" spans="1:7" x14ac:dyDescent="0.2">
      <c r="A29" s="184" t="s">
        <v>3084</v>
      </c>
      <c r="B29" s="184" t="s">
        <v>3201</v>
      </c>
      <c r="C29" s="184" t="s">
        <v>3202</v>
      </c>
      <c r="D29" s="184" t="str">
        <f t="shared" si="0"/>
        <v>Wally Kampen</v>
      </c>
      <c r="F29" s="184" t="s">
        <v>684</v>
      </c>
    </row>
    <row r="30" spans="1:7" x14ac:dyDescent="0.2">
      <c r="A30" s="184" t="s">
        <v>3084</v>
      </c>
      <c r="B30" s="184" t="s">
        <v>3203</v>
      </c>
      <c r="C30" s="184" t="s">
        <v>3204</v>
      </c>
      <c r="D30" s="184" t="str">
        <f t="shared" si="0"/>
        <v>Ted Brookman</v>
      </c>
      <c r="F30" s="184" t="s">
        <v>684</v>
      </c>
    </row>
    <row r="31" spans="1:7" x14ac:dyDescent="0.2">
      <c r="A31" s="184" t="s">
        <v>3084</v>
      </c>
      <c r="B31" s="184" t="s">
        <v>3179</v>
      </c>
      <c r="C31" s="184" t="s">
        <v>464</v>
      </c>
      <c r="D31" s="184" t="str">
        <f t="shared" si="0"/>
        <v>Dave Carleton</v>
      </c>
      <c r="F31" s="184" t="s">
        <v>684</v>
      </c>
    </row>
    <row r="32" spans="1:7" x14ac:dyDescent="0.2">
      <c r="A32" s="184" t="s">
        <v>3084</v>
      </c>
      <c r="B32" s="184" t="s">
        <v>3205</v>
      </c>
      <c r="C32" s="184" t="s">
        <v>3206</v>
      </c>
      <c r="D32" s="184" t="str">
        <f t="shared" si="0"/>
        <v>Jared Wilkison</v>
      </c>
      <c r="F32" s="184" t="s">
        <v>684</v>
      </c>
    </row>
    <row r="33" spans="1:9" x14ac:dyDescent="0.2">
      <c r="A33" s="184" t="s">
        <v>3084</v>
      </c>
      <c r="B33" s="184" t="s">
        <v>358</v>
      </c>
      <c r="C33" s="184" t="s">
        <v>1320</v>
      </c>
      <c r="D33" s="184" t="str">
        <f t="shared" si="0"/>
        <v>Ed George</v>
      </c>
      <c r="F33" s="184" t="s">
        <v>684</v>
      </c>
    </row>
    <row r="34" spans="1:9" x14ac:dyDescent="0.2">
      <c r="A34" s="184" t="s">
        <v>3084</v>
      </c>
      <c r="B34" s="184" t="s">
        <v>3185</v>
      </c>
      <c r="C34" s="184" t="s">
        <v>363</v>
      </c>
      <c r="D34" s="184" t="str">
        <f t="shared" si="0"/>
        <v>Guy LaHay</v>
      </c>
      <c r="F34" s="184" t="s">
        <v>684</v>
      </c>
    </row>
    <row r="35" spans="1:9" x14ac:dyDescent="0.2">
      <c r="A35" s="184" t="s">
        <v>3132</v>
      </c>
      <c r="B35" s="184" t="s">
        <v>4664</v>
      </c>
      <c r="C35" s="184" t="s">
        <v>451</v>
      </c>
      <c r="D35" s="184" t="str">
        <f t="shared" ref="D35:D38" si="1">C35&amp;" "&amp;B35</f>
        <v>Laura Colella</v>
      </c>
      <c r="E35" s="184" t="s">
        <v>3</v>
      </c>
      <c r="F35" s="184" t="s">
        <v>90</v>
      </c>
    </row>
    <row r="36" spans="1:9" x14ac:dyDescent="0.2">
      <c r="A36" s="184" t="s">
        <v>3132</v>
      </c>
      <c r="B36" s="184" t="s">
        <v>3479</v>
      </c>
      <c r="C36" s="184" t="s">
        <v>3427</v>
      </c>
      <c r="D36" s="184" t="str">
        <f t="shared" si="1"/>
        <v>Erik Val</v>
      </c>
      <c r="E36" s="184" t="s">
        <v>3</v>
      </c>
      <c r="F36" s="184" t="s">
        <v>139</v>
      </c>
    </row>
    <row r="37" spans="1:9" x14ac:dyDescent="0.2">
      <c r="A37" s="184" t="s">
        <v>3132</v>
      </c>
      <c r="B37" s="184" t="s">
        <v>754</v>
      </c>
      <c r="C37" s="184" t="s">
        <v>660</v>
      </c>
      <c r="D37" s="184" t="str">
        <f t="shared" si="1"/>
        <v>John Grandy</v>
      </c>
      <c r="E37" s="184" t="s">
        <v>3</v>
      </c>
      <c r="F37" s="184" t="s">
        <v>682</v>
      </c>
      <c r="G37" s="184" t="s">
        <v>632</v>
      </c>
    </row>
    <row r="38" spans="1:9" x14ac:dyDescent="0.2">
      <c r="A38" s="184" t="s">
        <v>3132</v>
      </c>
      <c r="B38" s="184" t="s">
        <v>2130</v>
      </c>
      <c r="C38" s="184" t="s">
        <v>4665</v>
      </c>
      <c r="D38" s="184" t="str">
        <f t="shared" si="1"/>
        <v>Amber Walker</v>
      </c>
      <c r="E38" s="184" t="s">
        <v>3</v>
      </c>
      <c r="F38" s="184" t="s">
        <v>682</v>
      </c>
    </row>
    <row r="39" spans="1:9" x14ac:dyDescent="0.2">
      <c r="A39" s="184" t="s">
        <v>3132</v>
      </c>
      <c r="B39" s="184" t="s">
        <v>4666</v>
      </c>
      <c r="C39" s="184" t="s">
        <v>585</v>
      </c>
      <c r="D39" s="184" t="str">
        <f t="shared" ref="D39:D42" si="2">C39&amp;" "&amp;B39</f>
        <v>Richard Paisley</v>
      </c>
      <c r="E39" s="184" t="s">
        <v>3</v>
      </c>
      <c r="F39" s="184" t="s">
        <v>682</v>
      </c>
    </row>
    <row r="40" spans="1:9" x14ac:dyDescent="0.2">
      <c r="A40" s="184" t="s">
        <v>3132</v>
      </c>
      <c r="B40" s="184" t="s">
        <v>4667</v>
      </c>
      <c r="C40" s="184" t="s">
        <v>298</v>
      </c>
      <c r="D40" s="184" t="str">
        <f t="shared" si="2"/>
        <v>Jim Donohue</v>
      </c>
      <c r="E40" s="184" t="s">
        <v>3</v>
      </c>
    </row>
    <row r="41" spans="1:9" x14ac:dyDescent="0.2">
      <c r="A41" s="184" t="s">
        <v>3132</v>
      </c>
      <c r="B41" s="184" t="s">
        <v>4668</v>
      </c>
      <c r="C41" s="184" t="s">
        <v>4669</v>
      </c>
      <c r="D41" s="184" t="str">
        <f t="shared" si="2"/>
        <v>Ina Lucila</v>
      </c>
      <c r="E41" s="184" t="s">
        <v>3</v>
      </c>
    </row>
    <row r="42" spans="1:9" x14ac:dyDescent="0.2">
      <c r="A42" s="184" t="s">
        <v>3132</v>
      </c>
      <c r="B42" s="184" t="s">
        <v>4670</v>
      </c>
      <c r="C42" s="184" t="s">
        <v>4671</v>
      </c>
      <c r="D42" s="184" t="str">
        <f t="shared" si="2"/>
        <v>Nikita Lopoukhine</v>
      </c>
      <c r="E42" s="184" t="s">
        <v>3</v>
      </c>
    </row>
    <row r="43" spans="1:9" x14ac:dyDescent="0.2">
      <c r="A43" s="184" t="s">
        <v>3132</v>
      </c>
      <c r="B43" s="184" t="s">
        <v>4672</v>
      </c>
      <c r="C43" s="184" t="s">
        <v>267</v>
      </c>
      <c r="D43" s="184" t="str">
        <f>C43&amp;" "&amp;B43</f>
        <v>Donald McMurtry</v>
      </c>
      <c r="E43" s="184" t="s">
        <v>3</v>
      </c>
    </row>
    <row r="44" spans="1:9" x14ac:dyDescent="0.2">
      <c r="A44" s="184" t="s">
        <v>3132</v>
      </c>
      <c r="B44" s="184" t="s">
        <v>4673</v>
      </c>
      <c r="C44" s="184" t="s">
        <v>4674</v>
      </c>
      <c r="D44" s="184" t="str">
        <f>C44&amp;" "&amp;B44</f>
        <v>Lavinia Mohr</v>
      </c>
      <c r="E44" s="184" t="s">
        <v>3</v>
      </c>
    </row>
    <row r="45" spans="1:9" x14ac:dyDescent="0.2">
      <c r="A45" s="184" t="s">
        <v>3132</v>
      </c>
      <c r="B45" s="184" t="s">
        <v>4675</v>
      </c>
      <c r="C45" s="184" t="s">
        <v>246</v>
      </c>
      <c r="D45" s="184" t="str">
        <f>C45&amp;" "&amp;B45</f>
        <v>Kathy Scalzo</v>
      </c>
      <c r="E45" s="184" t="s">
        <v>3</v>
      </c>
    </row>
    <row r="46" spans="1:9" x14ac:dyDescent="0.2">
      <c r="A46" s="184" t="s">
        <v>3132</v>
      </c>
      <c r="B46" s="184" t="s">
        <v>4676</v>
      </c>
      <c r="C46" s="184" t="s">
        <v>4677</v>
      </c>
      <c r="D46" s="184" t="str">
        <f>C46&amp;" "&amp;B46</f>
        <v>Elspeth Hagan</v>
      </c>
      <c r="E46" s="184" t="s">
        <v>3</v>
      </c>
    </row>
    <row r="47" spans="1:9" x14ac:dyDescent="0.2">
      <c r="A47" s="184" t="s">
        <v>799</v>
      </c>
      <c r="B47" s="184" t="s">
        <v>848</v>
      </c>
      <c r="C47" s="184" t="s">
        <v>660</v>
      </c>
      <c r="D47" s="184" t="str">
        <f t="shared" si="0"/>
        <v>John Calambokidis</v>
      </c>
      <c r="F47" s="184" t="s">
        <v>85</v>
      </c>
      <c r="H47" s="184" t="s">
        <v>860</v>
      </c>
      <c r="I47" s="184" t="s">
        <v>852</v>
      </c>
    </row>
    <row r="48" spans="1:9" x14ac:dyDescent="0.2">
      <c r="A48" s="184" t="s">
        <v>799</v>
      </c>
      <c r="B48" s="184" t="s">
        <v>861</v>
      </c>
      <c r="C48" s="184" t="s">
        <v>862</v>
      </c>
      <c r="D48" s="184" t="str">
        <f t="shared" si="0"/>
        <v>Gretchen Steiger</v>
      </c>
      <c r="E48" s="184" t="s">
        <v>3</v>
      </c>
      <c r="F48" s="184" t="s">
        <v>90</v>
      </c>
      <c r="H48" s="184" t="s">
        <v>863</v>
      </c>
      <c r="I48" s="219" t="s">
        <v>799</v>
      </c>
    </row>
    <row r="49" spans="1:9" x14ac:dyDescent="0.2">
      <c r="A49" s="184" t="s">
        <v>2240</v>
      </c>
      <c r="B49" s="184" t="s">
        <v>1982</v>
      </c>
      <c r="C49" s="184" t="s">
        <v>2826</v>
      </c>
      <c r="D49" s="184" t="str">
        <f t="shared" si="0"/>
        <v>Trish Rolfe</v>
      </c>
      <c r="F49" s="184" t="s">
        <v>4</v>
      </c>
    </row>
    <row r="50" spans="1:9" x14ac:dyDescent="0.2">
      <c r="A50" s="184" t="s">
        <v>2240</v>
      </c>
      <c r="B50" s="184" t="s">
        <v>424</v>
      </c>
      <c r="C50" s="184" t="s">
        <v>2827</v>
      </c>
      <c r="D50" s="184" t="str">
        <f t="shared" si="0"/>
        <v>Brady Johnson</v>
      </c>
      <c r="E50" s="184" t="s">
        <v>3</v>
      </c>
    </row>
    <row r="51" spans="1:9" x14ac:dyDescent="0.2">
      <c r="A51" s="184" t="s">
        <v>2240</v>
      </c>
      <c r="B51" s="184" t="s">
        <v>434</v>
      </c>
      <c r="C51" s="184" t="s">
        <v>2828</v>
      </c>
      <c r="D51" s="184" t="str">
        <f t="shared" si="0"/>
        <v>Daryl Williams</v>
      </c>
      <c r="E51" s="184" t="s">
        <v>3</v>
      </c>
      <c r="H51" s="184" t="s">
        <v>4</v>
      </c>
      <c r="I51" s="184" t="s">
        <v>2829</v>
      </c>
    </row>
    <row r="52" spans="1:9" x14ac:dyDescent="0.2">
      <c r="A52" s="184" t="s">
        <v>2240</v>
      </c>
      <c r="B52" s="184" t="s">
        <v>2830</v>
      </c>
      <c r="C52" s="184" t="s">
        <v>464</v>
      </c>
      <c r="D52" s="184" t="str">
        <f t="shared" si="0"/>
        <v>Dave Monthie</v>
      </c>
      <c r="E52" s="184" t="s">
        <v>3</v>
      </c>
    </row>
    <row r="53" spans="1:9" x14ac:dyDescent="0.2">
      <c r="A53" s="184" t="s">
        <v>2240</v>
      </c>
      <c r="B53" s="184" t="s">
        <v>2831</v>
      </c>
      <c r="C53" s="184" t="s">
        <v>470</v>
      </c>
      <c r="D53" s="184" t="str">
        <f t="shared" si="0"/>
        <v>Eric Hirst</v>
      </c>
      <c r="E53" s="184" t="s">
        <v>3</v>
      </c>
    </row>
    <row r="54" spans="1:9" x14ac:dyDescent="0.2">
      <c r="A54" s="184" t="s">
        <v>2240</v>
      </c>
      <c r="B54" s="184" t="s">
        <v>2832</v>
      </c>
      <c r="C54" s="184" t="s">
        <v>1431</v>
      </c>
      <c r="D54" s="184" t="str">
        <f t="shared" si="0"/>
        <v>Jeanne Melious</v>
      </c>
      <c r="E54" s="184" t="s">
        <v>3</v>
      </c>
    </row>
    <row r="55" spans="1:9" x14ac:dyDescent="0.2">
      <c r="A55" s="184" t="s">
        <v>2240</v>
      </c>
      <c r="B55" s="184" t="s">
        <v>424</v>
      </c>
      <c r="C55" s="184" t="s">
        <v>1029</v>
      </c>
      <c r="D55" s="184" t="str">
        <f t="shared" si="0"/>
        <v>Jill Johnson</v>
      </c>
      <c r="E55" s="184" t="s">
        <v>3</v>
      </c>
    </row>
    <row r="56" spans="1:9" x14ac:dyDescent="0.2">
      <c r="A56" s="184" t="s">
        <v>2240</v>
      </c>
      <c r="B56" s="184" t="s">
        <v>2833</v>
      </c>
      <c r="C56" s="184" t="s">
        <v>298</v>
      </c>
      <c r="D56" s="184" t="str">
        <f t="shared" si="0"/>
        <v>Jim Weber</v>
      </c>
      <c r="E56" s="184" t="s">
        <v>3</v>
      </c>
    </row>
    <row r="57" spans="1:9" x14ac:dyDescent="0.2">
      <c r="A57" s="184" t="s">
        <v>2240</v>
      </c>
      <c r="B57" s="184" t="s">
        <v>2834</v>
      </c>
      <c r="C57" s="184" t="s">
        <v>660</v>
      </c>
      <c r="D57" s="184" t="str">
        <f t="shared" si="0"/>
        <v>John Roskelley</v>
      </c>
      <c r="E57" s="184" t="s">
        <v>3</v>
      </c>
    </row>
    <row r="58" spans="1:9" x14ac:dyDescent="0.2">
      <c r="A58" s="184" t="s">
        <v>2240</v>
      </c>
      <c r="B58" s="184" t="s">
        <v>434</v>
      </c>
      <c r="C58" s="184" t="s">
        <v>2835</v>
      </c>
      <c r="D58" s="184" t="str">
        <f t="shared" si="0"/>
        <v>Patrick Williams</v>
      </c>
      <c r="E58" s="184" t="s">
        <v>3</v>
      </c>
    </row>
    <row r="59" spans="1:9" x14ac:dyDescent="0.2">
      <c r="A59" s="184" t="s">
        <v>2240</v>
      </c>
      <c r="B59" s="184" t="s">
        <v>2836</v>
      </c>
      <c r="C59" s="184" t="s">
        <v>2837</v>
      </c>
      <c r="D59" s="184" t="str">
        <f t="shared" si="0"/>
        <v>Phil Katzen</v>
      </c>
      <c r="E59" s="184" t="s">
        <v>3</v>
      </c>
    </row>
    <row r="60" spans="1:9" x14ac:dyDescent="0.2">
      <c r="A60" s="184" t="s">
        <v>2240</v>
      </c>
      <c r="B60" s="184" t="s">
        <v>1430</v>
      </c>
      <c r="C60" s="184" t="s">
        <v>995</v>
      </c>
      <c r="D60" s="184" t="str">
        <f t="shared" si="0"/>
        <v>Steve Robinson</v>
      </c>
      <c r="E60" s="184" t="s">
        <v>3</v>
      </c>
    </row>
    <row r="61" spans="1:9" x14ac:dyDescent="0.2">
      <c r="A61" s="184" t="s">
        <v>2240</v>
      </c>
      <c r="B61" s="184" t="s">
        <v>2838</v>
      </c>
      <c r="C61" s="184" t="s">
        <v>264</v>
      </c>
      <c r="D61" s="184" t="str">
        <f t="shared" si="0"/>
        <v>Sue Patnude</v>
      </c>
      <c r="E61" s="184" t="s">
        <v>3</v>
      </c>
    </row>
    <row r="62" spans="1:9" x14ac:dyDescent="0.2">
      <c r="A62" s="184" t="s">
        <v>2240</v>
      </c>
      <c r="B62" s="184" t="s">
        <v>2839</v>
      </c>
      <c r="C62" s="184" t="s">
        <v>772</v>
      </c>
      <c r="D62" s="184" t="str">
        <f t="shared" si="0"/>
        <v>Barry Goldstein</v>
      </c>
      <c r="G62" s="184" t="s">
        <v>8</v>
      </c>
      <c r="H62" s="184" t="s">
        <v>2840</v>
      </c>
      <c r="I62" s="184" t="s">
        <v>2841</v>
      </c>
    </row>
    <row r="63" spans="1:9" x14ac:dyDescent="0.2">
      <c r="A63" s="184" t="s">
        <v>2240</v>
      </c>
      <c r="B63" s="184" t="s">
        <v>2842</v>
      </c>
      <c r="C63" s="184" t="s">
        <v>1220</v>
      </c>
      <c r="D63" s="184" t="str">
        <f t="shared" si="0"/>
        <v>Larry Wasserman</v>
      </c>
      <c r="G63" s="184" t="s">
        <v>8</v>
      </c>
    </row>
    <row r="64" spans="1:9" x14ac:dyDescent="0.2">
      <c r="A64" s="184" t="s">
        <v>2240</v>
      </c>
      <c r="B64" s="184" t="s">
        <v>2727</v>
      </c>
      <c r="C64" s="184" t="s">
        <v>967</v>
      </c>
      <c r="D64" s="184" t="str">
        <f t="shared" si="0"/>
        <v>Mary Wood</v>
      </c>
      <c r="G64" s="184" t="s">
        <v>8</v>
      </c>
      <c r="H64" s="184" t="s">
        <v>2072</v>
      </c>
      <c r="I64" s="184" t="s">
        <v>2843</v>
      </c>
    </row>
    <row r="65" spans="1:11" x14ac:dyDescent="0.2">
      <c r="A65" s="184" t="s">
        <v>2240</v>
      </c>
      <c r="B65" s="184" t="s">
        <v>2844</v>
      </c>
      <c r="C65" s="184" t="s">
        <v>2845</v>
      </c>
      <c r="D65" s="184" t="str">
        <f t="shared" si="0"/>
        <v>Rachael Paschal Osborn</v>
      </c>
      <c r="G65" s="184" t="s">
        <v>8</v>
      </c>
    </row>
    <row r="66" spans="1:11" x14ac:dyDescent="0.2">
      <c r="A66" s="184" t="s">
        <v>2240</v>
      </c>
      <c r="B66" s="184" t="s">
        <v>514</v>
      </c>
      <c r="C66" s="184" t="s">
        <v>308</v>
      </c>
      <c r="D66" s="184" t="str">
        <f t="shared" si="0"/>
        <v>Tom Fox</v>
      </c>
      <c r="G66" s="184" t="s">
        <v>8</v>
      </c>
    </row>
    <row r="67" spans="1:11" x14ac:dyDescent="0.2">
      <c r="A67" s="184" t="s">
        <v>2240</v>
      </c>
      <c r="B67" s="184" t="s">
        <v>2846</v>
      </c>
      <c r="C67" s="184" t="s">
        <v>308</v>
      </c>
      <c r="D67" s="184" t="str">
        <f t="shared" si="0"/>
        <v>Tom Ring</v>
      </c>
      <c r="G67" s="184" t="s">
        <v>8</v>
      </c>
    </row>
    <row r="68" spans="1:11" x14ac:dyDescent="0.2">
      <c r="A68" s="184" t="s">
        <v>212</v>
      </c>
      <c r="B68" s="184" t="s">
        <v>543</v>
      </c>
      <c r="C68" s="184" t="s">
        <v>544</v>
      </c>
      <c r="D68" s="184" t="str">
        <f t="shared" si="0"/>
        <v>Kenneth Balcomb</v>
      </c>
      <c r="F68" s="184" t="s">
        <v>545</v>
      </c>
    </row>
    <row r="69" spans="1:11" x14ac:dyDescent="0.2">
      <c r="A69" s="184" t="s">
        <v>212</v>
      </c>
      <c r="B69" s="184" t="s">
        <v>546</v>
      </c>
      <c r="C69" s="184" t="s">
        <v>283</v>
      </c>
      <c r="D69" s="184" t="str">
        <f t="shared" si="0"/>
        <v>Astrid van Ginneken</v>
      </c>
      <c r="F69" s="184" t="s">
        <v>547</v>
      </c>
    </row>
    <row r="70" spans="1:11" ht="17" x14ac:dyDescent="0.2">
      <c r="A70" s="220" t="s">
        <v>1092</v>
      </c>
      <c r="B70" s="184" t="s">
        <v>1383</v>
      </c>
      <c r="C70" s="184" t="s">
        <v>369</v>
      </c>
      <c r="D70" s="184" t="str">
        <f t="shared" si="0"/>
        <v>Janet McAslan</v>
      </c>
      <c r="E70" s="184" t="s">
        <v>3</v>
      </c>
      <c r="F70" s="184" t="s">
        <v>682</v>
      </c>
    </row>
    <row r="71" spans="1:11" ht="17" x14ac:dyDescent="0.2">
      <c r="A71" s="220" t="s">
        <v>1092</v>
      </c>
      <c r="B71" s="184" t="s">
        <v>1384</v>
      </c>
      <c r="C71" s="184" t="s">
        <v>1385</v>
      </c>
      <c r="D71" s="184" t="str">
        <f t="shared" si="0"/>
        <v>Tristan Ray-Wilks</v>
      </c>
      <c r="E71" s="184" t="s">
        <v>3</v>
      </c>
      <c r="H71" s="184" t="s">
        <v>1386</v>
      </c>
      <c r="I71" s="219" t="s">
        <v>1387</v>
      </c>
    </row>
    <row r="72" spans="1:11" ht="17" x14ac:dyDescent="0.2">
      <c r="A72" s="220" t="s">
        <v>1092</v>
      </c>
      <c r="B72" s="184" t="s">
        <v>1388</v>
      </c>
      <c r="C72" s="184" t="s">
        <v>967</v>
      </c>
      <c r="D72" s="184" t="str">
        <f t="shared" si="0"/>
        <v>Mary Hearnden</v>
      </c>
      <c r="E72" s="184" t="s">
        <v>3</v>
      </c>
    </row>
    <row r="73" spans="1:11" ht="17" x14ac:dyDescent="0.2">
      <c r="A73" s="220" t="s">
        <v>1092</v>
      </c>
      <c r="B73" s="184" t="s">
        <v>1389</v>
      </c>
      <c r="C73" s="184" t="s">
        <v>1390</v>
      </c>
      <c r="D73" s="184" t="str">
        <f t="shared" si="0"/>
        <v>Aileen Penner</v>
      </c>
      <c r="E73" s="184" t="s">
        <v>3</v>
      </c>
      <c r="G73" s="184" t="s">
        <v>632</v>
      </c>
    </row>
    <row r="74" spans="1:11" ht="17" x14ac:dyDescent="0.2">
      <c r="A74" s="220" t="s">
        <v>1092</v>
      </c>
      <c r="B74" s="184" t="s">
        <v>1391</v>
      </c>
      <c r="C74" s="184" t="s">
        <v>1392</v>
      </c>
      <c r="D74" s="184" t="str">
        <f t="shared" si="0"/>
        <v>Darryl Luscombe</v>
      </c>
      <c r="E74" s="184" t="s">
        <v>3</v>
      </c>
    </row>
    <row r="75" spans="1:11" ht="17" x14ac:dyDescent="0.2">
      <c r="A75" s="220" t="s">
        <v>1092</v>
      </c>
      <c r="B75" s="184" t="s">
        <v>1393</v>
      </c>
      <c r="C75" s="184" t="s">
        <v>233</v>
      </c>
      <c r="D75" s="184" t="str">
        <f t="shared" si="0"/>
        <v>Mark Dombowsky</v>
      </c>
      <c r="F75" s="184" t="s">
        <v>4</v>
      </c>
    </row>
    <row r="76" spans="1:11" ht="17" x14ac:dyDescent="0.2">
      <c r="A76" s="220" t="s">
        <v>1345</v>
      </c>
      <c r="B76" s="184" t="s">
        <v>1349</v>
      </c>
      <c r="C76" s="184" t="s">
        <v>344</v>
      </c>
      <c r="D76" s="184" t="str">
        <f t="shared" si="0"/>
        <v>Peter Ellis</v>
      </c>
      <c r="F76" s="184" t="s">
        <v>4</v>
      </c>
    </row>
    <row r="77" spans="1:11" ht="17" x14ac:dyDescent="0.2">
      <c r="A77" s="220" t="s">
        <v>1345</v>
      </c>
      <c r="B77" s="184" t="s">
        <v>1350</v>
      </c>
      <c r="C77" s="184" t="s">
        <v>1351</v>
      </c>
      <c r="D77" s="184" t="str">
        <f t="shared" ref="D77:D140" si="3">C77&amp;" "&amp;B77</f>
        <v>Edward Downing</v>
      </c>
      <c r="F77" s="184" t="s">
        <v>1352</v>
      </c>
    </row>
    <row r="78" spans="1:11" ht="17" x14ac:dyDescent="0.2">
      <c r="A78" s="220" t="s">
        <v>1345</v>
      </c>
      <c r="B78" s="184" t="s">
        <v>1353</v>
      </c>
      <c r="C78" s="184" t="s">
        <v>1354</v>
      </c>
      <c r="D78" s="184" t="str">
        <f t="shared" si="3"/>
        <v>Bud Streeter</v>
      </c>
      <c r="E78" s="184" t="s">
        <v>3</v>
      </c>
    </row>
    <row r="79" spans="1:11" ht="17" x14ac:dyDescent="0.2">
      <c r="A79" s="220" t="s">
        <v>1345</v>
      </c>
      <c r="B79" s="184" t="s">
        <v>419</v>
      </c>
      <c r="C79" s="184" t="s">
        <v>1355</v>
      </c>
      <c r="D79" s="184" t="str">
        <f t="shared" si="3"/>
        <v>Kim Baird</v>
      </c>
      <c r="E79" s="184" t="s">
        <v>3</v>
      </c>
      <c r="H79" s="184" t="s">
        <v>1356</v>
      </c>
      <c r="I79" s="184" t="s">
        <v>1357</v>
      </c>
      <c r="J79" s="184" t="s">
        <v>1358</v>
      </c>
      <c r="K79" s="184" t="s">
        <v>1359</v>
      </c>
    </row>
    <row r="80" spans="1:11" ht="17" x14ac:dyDescent="0.2">
      <c r="A80" s="220" t="s">
        <v>1345</v>
      </c>
      <c r="B80" s="184" t="s">
        <v>1360</v>
      </c>
      <c r="C80" s="184" t="s">
        <v>1361</v>
      </c>
      <c r="D80" s="184" t="str">
        <f t="shared" si="3"/>
        <v>Christopher Causton</v>
      </c>
      <c r="E80" s="184" t="s">
        <v>3</v>
      </c>
    </row>
    <row r="81" spans="1:11" ht="17" x14ac:dyDescent="0.2">
      <c r="A81" s="220" t="s">
        <v>1345</v>
      </c>
      <c r="B81" s="184" t="s">
        <v>1362</v>
      </c>
      <c r="C81" s="184" t="s">
        <v>401</v>
      </c>
      <c r="D81" s="184" t="str">
        <f t="shared" si="3"/>
        <v>Murray Coolican</v>
      </c>
      <c r="E81" s="184" t="s">
        <v>3</v>
      </c>
      <c r="H81" s="184" t="s">
        <v>71</v>
      </c>
      <c r="I81" s="184" t="s">
        <v>1363</v>
      </c>
      <c r="J81" s="184" t="s">
        <v>71</v>
      </c>
      <c r="K81" s="184" t="s">
        <v>1364</v>
      </c>
    </row>
    <row r="82" spans="1:11" ht="17" x14ac:dyDescent="0.2">
      <c r="A82" s="220" t="s">
        <v>1345</v>
      </c>
      <c r="B82" s="184" t="s">
        <v>1365</v>
      </c>
      <c r="C82" s="184" t="s">
        <v>1366</v>
      </c>
      <c r="D82" s="184" t="str">
        <f t="shared" si="3"/>
        <v>Ginny Flood</v>
      </c>
      <c r="E82" s="184" t="s">
        <v>3</v>
      </c>
      <c r="H82" s="184" t="s">
        <v>1367</v>
      </c>
      <c r="I82" s="184" t="s">
        <v>1368</v>
      </c>
    </row>
    <row r="83" spans="1:11" ht="17" x14ac:dyDescent="0.2">
      <c r="A83" s="220" t="s">
        <v>1345</v>
      </c>
      <c r="B83" s="184" t="s">
        <v>1371</v>
      </c>
      <c r="C83" s="184" t="s">
        <v>1372</v>
      </c>
      <c r="D83" s="184" t="str">
        <f t="shared" si="3"/>
        <v>Serge Alain Le Gueellec</v>
      </c>
      <c r="E83" s="184" t="s">
        <v>3</v>
      </c>
      <c r="H83" s="184" t="s">
        <v>1369</v>
      </c>
      <c r="I83" s="184" t="s">
        <v>1370</v>
      </c>
    </row>
    <row r="84" spans="1:11" ht="17" x14ac:dyDescent="0.2">
      <c r="A84" s="220" t="s">
        <v>1345</v>
      </c>
      <c r="B84" s="184" t="s">
        <v>1373</v>
      </c>
      <c r="C84" s="184" t="s">
        <v>660</v>
      </c>
      <c r="D84" s="184" t="str">
        <f t="shared" si="3"/>
        <v>John Hepburn</v>
      </c>
      <c r="E84" s="184" t="s">
        <v>3</v>
      </c>
      <c r="H84" s="184" t="s">
        <v>1374</v>
      </c>
      <c r="I84" s="184" t="s">
        <v>1375</v>
      </c>
      <c r="J84" s="184" t="s">
        <v>3</v>
      </c>
      <c r="K84" s="179" t="s">
        <v>1376</v>
      </c>
    </row>
    <row r="85" spans="1:11" ht="17" x14ac:dyDescent="0.2">
      <c r="A85" s="220" t="s">
        <v>1345</v>
      </c>
      <c r="B85" s="184" t="s">
        <v>1377</v>
      </c>
      <c r="C85" s="184" t="s">
        <v>273</v>
      </c>
      <c r="D85" s="184" t="str">
        <f t="shared" si="3"/>
        <v>Kate Moran</v>
      </c>
      <c r="E85" s="184" t="s">
        <v>3</v>
      </c>
      <c r="H85" s="184" t="s">
        <v>1378</v>
      </c>
      <c r="I85" s="184" t="s">
        <v>129</v>
      </c>
      <c r="J85" s="184" t="s">
        <v>50</v>
      </c>
      <c r="K85" s="184" t="s">
        <v>982</v>
      </c>
    </row>
    <row r="86" spans="1:11" ht="17" x14ac:dyDescent="0.2">
      <c r="A86" s="220" t="s">
        <v>1345</v>
      </c>
      <c r="B86" s="184" t="s">
        <v>287</v>
      </c>
      <c r="C86" s="184" t="s">
        <v>258</v>
      </c>
      <c r="D86" s="184" t="str">
        <f t="shared" si="3"/>
        <v>Duncan Wilson</v>
      </c>
      <c r="E86" s="184" t="s">
        <v>3</v>
      </c>
      <c r="H86" s="184" t="s">
        <v>139</v>
      </c>
      <c r="I86" s="184" t="s">
        <v>1379</v>
      </c>
    </row>
    <row r="87" spans="1:11" x14ac:dyDescent="0.2">
      <c r="A87" s="184" t="s">
        <v>2241</v>
      </c>
      <c r="B87" s="184" t="s">
        <v>323</v>
      </c>
      <c r="C87" s="184" t="s">
        <v>357</v>
      </c>
      <c r="D87" s="184" t="str">
        <f t="shared" si="3"/>
        <v>Dan Miller</v>
      </c>
      <c r="E87" s="184" t="s">
        <v>3</v>
      </c>
      <c r="G87" s="184" t="s">
        <v>632</v>
      </c>
    </row>
    <row r="88" spans="1:11" x14ac:dyDescent="0.2">
      <c r="A88" s="184" t="s">
        <v>2241</v>
      </c>
      <c r="B88" s="184" t="s">
        <v>2337</v>
      </c>
      <c r="C88" s="184" t="s">
        <v>2338</v>
      </c>
      <c r="D88" s="184" t="str">
        <f t="shared" si="3"/>
        <v>Ann Prezyna</v>
      </c>
      <c r="E88" s="184" t="s">
        <v>3</v>
      </c>
    </row>
    <row r="89" spans="1:11" x14ac:dyDescent="0.2">
      <c r="A89" s="184" t="s">
        <v>2241</v>
      </c>
      <c r="B89" s="184" t="s">
        <v>2339</v>
      </c>
      <c r="D89" s="184" t="str">
        <f t="shared" si="3"/>
        <v xml:space="preserve"> Schromen-Wawrin</v>
      </c>
      <c r="E89" s="184" t="s">
        <v>3</v>
      </c>
      <c r="G89" s="184" t="s">
        <v>635</v>
      </c>
    </row>
    <row r="90" spans="1:11" x14ac:dyDescent="0.2">
      <c r="A90" s="184" t="s">
        <v>2241</v>
      </c>
      <c r="B90" s="184" t="s">
        <v>2340</v>
      </c>
      <c r="C90" s="184" t="s">
        <v>2341</v>
      </c>
      <c r="D90" s="184" t="str">
        <f t="shared" si="3"/>
        <v>Fran Solomon</v>
      </c>
      <c r="E90" s="184" t="s">
        <v>3</v>
      </c>
      <c r="F90" s="184" t="s">
        <v>90</v>
      </c>
    </row>
    <row r="91" spans="1:11" x14ac:dyDescent="0.2">
      <c r="A91" s="184" t="s">
        <v>2241</v>
      </c>
      <c r="B91" s="184" t="s">
        <v>2342</v>
      </c>
      <c r="C91" s="184" t="s">
        <v>627</v>
      </c>
      <c r="D91" s="184" t="str">
        <f t="shared" si="3"/>
        <v>Anne Shaffer</v>
      </c>
      <c r="F91" s="184" t="s">
        <v>4</v>
      </c>
    </row>
    <row r="92" spans="1:11" x14ac:dyDescent="0.2">
      <c r="A92" s="184" t="s">
        <v>2745</v>
      </c>
      <c r="B92" s="184" t="s">
        <v>2751</v>
      </c>
      <c r="C92" s="184" t="s">
        <v>1079</v>
      </c>
      <c r="D92" s="184" t="str">
        <f t="shared" si="3"/>
        <v>Pat Sloan</v>
      </c>
      <c r="E92" s="184" t="s">
        <v>3</v>
      </c>
      <c r="F92" s="184" t="s">
        <v>2755</v>
      </c>
    </row>
    <row r="93" spans="1:11" x14ac:dyDescent="0.2">
      <c r="A93" s="184" t="s">
        <v>2745</v>
      </c>
      <c r="B93" s="184" t="s">
        <v>2752</v>
      </c>
      <c r="C93" s="184" t="s">
        <v>1178</v>
      </c>
      <c r="D93" s="184" t="str">
        <f t="shared" si="3"/>
        <v>Bill Heidrick</v>
      </c>
      <c r="E93" s="184" t="s">
        <v>3</v>
      </c>
      <c r="F93" s="184" t="s">
        <v>683</v>
      </c>
    </row>
    <row r="94" spans="1:11" x14ac:dyDescent="0.2">
      <c r="A94" s="184" t="s">
        <v>2745</v>
      </c>
      <c r="B94" s="184" t="s">
        <v>2753</v>
      </c>
      <c r="C94" s="184" t="s">
        <v>2754</v>
      </c>
      <c r="D94" s="184" t="str">
        <f t="shared" si="3"/>
        <v>Alisha Drinkwater</v>
      </c>
      <c r="E94" s="184" t="s">
        <v>3</v>
      </c>
      <c r="F94" s="184" t="s">
        <v>2755</v>
      </c>
    </row>
    <row r="95" spans="1:11" x14ac:dyDescent="0.2">
      <c r="A95" s="184" t="s">
        <v>2745</v>
      </c>
      <c r="B95" s="184" t="s">
        <v>2756</v>
      </c>
      <c r="C95" s="184" t="s">
        <v>305</v>
      </c>
      <c r="D95" s="184" t="str">
        <f t="shared" si="3"/>
        <v>Brian Storey</v>
      </c>
      <c r="E95" s="184" t="s">
        <v>3</v>
      </c>
      <c r="G95" s="184" t="s">
        <v>632</v>
      </c>
    </row>
    <row r="96" spans="1:11" x14ac:dyDescent="0.2">
      <c r="A96" s="184" t="s">
        <v>2745</v>
      </c>
      <c r="B96" s="184" t="s">
        <v>2757</v>
      </c>
      <c r="C96" s="184" t="s">
        <v>2758</v>
      </c>
      <c r="D96" s="184" t="str">
        <f t="shared" si="3"/>
        <v>Lyle Carlstrom</v>
      </c>
      <c r="E96" s="184" t="s">
        <v>3</v>
      </c>
      <c r="F96" s="184" t="s">
        <v>2755</v>
      </c>
    </row>
    <row r="97" spans="1:9" x14ac:dyDescent="0.2">
      <c r="A97" s="184" t="s">
        <v>2745</v>
      </c>
      <c r="B97" s="184" t="s">
        <v>2759</v>
      </c>
      <c r="C97" s="184" t="s">
        <v>246</v>
      </c>
      <c r="D97" s="184" t="str">
        <f t="shared" si="3"/>
        <v>Kathy Haigh</v>
      </c>
      <c r="E97" s="184" t="s">
        <v>3</v>
      </c>
    </row>
    <row r="98" spans="1:9" x14ac:dyDescent="0.2">
      <c r="A98" s="184" t="s">
        <v>2745</v>
      </c>
      <c r="B98" s="184" t="s">
        <v>2760</v>
      </c>
      <c r="C98" s="184" t="s">
        <v>407</v>
      </c>
      <c r="D98" s="184" t="str">
        <f t="shared" si="3"/>
        <v>Don Castleden</v>
      </c>
      <c r="E98" s="184" t="s">
        <v>3</v>
      </c>
    </row>
    <row r="99" spans="1:9" x14ac:dyDescent="0.2">
      <c r="A99" s="184" t="s">
        <v>2745</v>
      </c>
      <c r="B99" s="184" t="s">
        <v>2761</v>
      </c>
      <c r="C99" s="184" t="s">
        <v>357</v>
      </c>
      <c r="D99" s="184" t="str">
        <f t="shared" si="3"/>
        <v>Dan Bowen</v>
      </c>
      <c r="E99" s="184" t="s">
        <v>3</v>
      </c>
    </row>
    <row r="100" spans="1:9" x14ac:dyDescent="0.2">
      <c r="A100" s="184" t="s">
        <v>2745</v>
      </c>
      <c r="B100" s="184" t="s">
        <v>2762</v>
      </c>
      <c r="C100" s="184" t="s">
        <v>1178</v>
      </c>
      <c r="D100" s="184" t="str">
        <f t="shared" si="3"/>
        <v>Bill Heath</v>
      </c>
      <c r="E100" s="184" t="s">
        <v>3</v>
      </c>
    </row>
    <row r="101" spans="1:9" x14ac:dyDescent="0.2">
      <c r="A101" s="184" t="s">
        <v>2244</v>
      </c>
      <c r="B101" s="184" t="s">
        <v>2352</v>
      </c>
      <c r="C101" s="184" t="s">
        <v>2338</v>
      </c>
      <c r="D101" s="184" t="str">
        <f t="shared" si="3"/>
        <v>Ann Eriksson</v>
      </c>
      <c r="E101" s="184" t="s">
        <v>3</v>
      </c>
    </row>
    <row r="102" spans="1:9" x14ac:dyDescent="0.2">
      <c r="A102" s="184" t="s">
        <v>2244</v>
      </c>
      <c r="B102" s="184" t="s">
        <v>2353</v>
      </c>
      <c r="C102" s="184" t="s">
        <v>392</v>
      </c>
      <c r="D102" s="184" t="str">
        <f t="shared" si="3"/>
        <v>Bruce Holms</v>
      </c>
      <c r="E102" s="184" t="s">
        <v>3</v>
      </c>
    </row>
    <row r="103" spans="1:9" x14ac:dyDescent="0.2">
      <c r="A103" s="184" t="s">
        <v>2244</v>
      </c>
      <c r="B103" s="184" t="s">
        <v>1862</v>
      </c>
      <c r="C103" s="184" t="s">
        <v>660</v>
      </c>
      <c r="D103" s="184" t="str">
        <f t="shared" si="3"/>
        <v>John Scull</v>
      </c>
      <c r="E103" s="184" t="s">
        <v>3</v>
      </c>
    </row>
    <row r="104" spans="1:9" x14ac:dyDescent="0.2">
      <c r="A104" s="184" t="s">
        <v>2244</v>
      </c>
      <c r="B104" s="184" t="s">
        <v>2354</v>
      </c>
      <c r="C104" s="184" t="s">
        <v>2355</v>
      </c>
      <c r="D104" s="184" t="str">
        <f t="shared" si="3"/>
        <v>Roger Wiles</v>
      </c>
      <c r="E104" s="184" t="s">
        <v>3</v>
      </c>
    </row>
    <row r="105" spans="1:9" x14ac:dyDescent="0.2">
      <c r="A105" s="184" t="s">
        <v>2244</v>
      </c>
      <c r="B105" s="184" t="s">
        <v>2356</v>
      </c>
      <c r="C105" s="184" t="s">
        <v>2357</v>
      </c>
      <c r="D105" s="184" t="str">
        <f t="shared" si="3"/>
        <v>Mick Grainger</v>
      </c>
      <c r="E105" s="184" t="s">
        <v>3</v>
      </c>
    </row>
    <row r="106" spans="1:9" x14ac:dyDescent="0.2">
      <c r="A106" s="184" t="s">
        <v>2244</v>
      </c>
      <c r="B106" s="184" t="s">
        <v>2358</v>
      </c>
      <c r="C106" s="184" t="s">
        <v>1262</v>
      </c>
      <c r="D106" s="184" t="str">
        <f t="shared" si="3"/>
        <v>Kelly Loch</v>
      </c>
      <c r="E106" s="184" t="s">
        <v>3</v>
      </c>
    </row>
    <row r="107" spans="1:9" x14ac:dyDescent="0.2">
      <c r="A107" s="184" t="s">
        <v>2244</v>
      </c>
      <c r="B107" s="184" t="s">
        <v>2359</v>
      </c>
      <c r="C107" s="184" t="s">
        <v>298</v>
      </c>
      <c r="D107" s="184" t="str">
        <f t="shared" si="3"/>
        <v>Jim Ayers</v>
      </c>
      <c r="E107" s="184" t="s">
        <v>3</v>
      </c>
    </row>
    <row r="108" spans="1:9" x14ac:dyDescent="0.2">
      <c r="A108" s="184" t="s">
        <v>2244</v>
      </c>
      <c r="B108" s="184" t="s">
        <v>2360</v>
      </c>
      <c r="C108" s="184" t="s">
        <v>254</v>
      </c>
      <c r="D108" s="184" t="str">
        <f t="shared" si="3"/>
        <v>Stephanie Cottell</v>
      </c>
      <c r="F108" s="184" t="s">
        <v>4</v>
      </c>
    </row>
    <row r="109" spans="1:9" x14ac:dyDescent="0.2">
      <c r="A109" s="184" t="s">
        <v>1302</v>
      </c>
      <c r="B109" s="184" t="s">
        <v>2068</v>
      </c>
      <c r="C109" s="184" t="s">
        <v>2069</v>
      </c>
      <c r="D109" s="184" t="str">
        <f t="shared" si="3"/>
        <v>Tara Cullis</v>
      </c>
      <c r="E109" s="184" t="s">
        <v>3</v>
      </c>
      <c r="F109" s="184" t="s">
        <v>2070</v>
      </c>
    </row>
    <row r="110" spans="1:9" x14ac:dyDescent="0.2">
      <c r="A110" s="184" t="s">
        <v>1302</v>
      </c>
      <c r="B110" s="184" t="s">
        <v>2071</v>
      </c>
      <c r="C110" s="184" t="s">
        <v>1658</v>
      </c>
      <c r="D110" s="184" t="str">
        <f t="shared" si="3"/>
        <v>Margot Young</v>
      </c>
      <c r="E110" s="184" t="s">
        <v>3</v>
      </c>
      <c r="F110" s="184" t="s">
        <v>682</v>
      </c>
      <c r="H110" s="184" t="s">
        <v>2072</v>
      </c>
      <c r="I110" s="184" t="s">
        <v>2073</v>
      </c>
    </row>
    <row r="111" spans="1:9" x14ac:dyDescent="0.2">
      <c r="A111" s="184" t="s">
        <v>1302</v>
      </c>
      <c r="B111" s="184" t="s">
        <v>2074</v>
      </c>
      <c r="C111" s="184" t="s">
        <v>344</v>
      </c>
      <c r="D111" s="184" t="str">
        <f t="shared" si="3"/>
        <v>Peter Ladner</v>
      </c>
      <c r="E111" s="184" t="s">
        <v>3</v>
      </c>
    </row>
    <row r="112" spans="1:9" x14ac:dyDescent="0.2">
      <c r="A112" s="184" t="s">
        <v>1302</v>
      </c>
      <c r="B112" s="184" t="s">
        <v>2075</v>
      </c>
      <c r="C112" s="184" t="s">
        <v>565</v>
      </c>
      <c r="D112" s="184" t="str">
        <f t="shared" si="3"/>
        <v>Stephen Bronfman</v>
      </c>
      <c r="E112" s="184" t="s">
        <v>3</v>
      </c>
      <c r="F112" s="184" t="s">
        <v>2077</v>
      </c>
    </row>
    <row r="113" spans="1:10" x14ac:dyDescent="0.2">
      <c r="A113" s="184" t="s">
        <v>1302</v>
      </c>
      <c r="B113" s="184" t="s">
        <v>2076</v>
      </c>
      <c r="C113" s="184" t="s">
        <v>660</v>
      </c>
      <c r="D113" s="184" t="str">
        <f t="shared" si="3"/>
        <v>John Ruffolo</v>
      </c>
      <c r="E113" s="184" t="s">
        <v>3</v>
      </c>
      <c r="F113" s="184" t="s">
        <v>2078</v>
      </c>
      <c r="H113" s="184" t="s">
        <v>85</v>
      </c>
      <c r="I113" s="184" t="s">
        <v>2079</v>
      </c>
    </row>
    <row r="114" spans="1:10" x14ac:dyDescent="0.2">
      <c r="A114" s="184" t="s">
        <v>1302</v>
      </c>
      <c r="B114" s="184" t="s">
        <v>2080</v>
      </c>
      <c r="C114" s="184" t="s">
        <v>2081</v>
      </c>
      <c r="D114" s="184" t="str">
        <f t="shared" si="3"/>
        <v>Leonard Schein</v>
      </c>
      <c r="E114" s="184" t="s">
        <v>3</v>
      </c>
      <c r="F114" s="184" t="s">
        <v>2082</v>
      </c>
      <c r="H114" s="184" t="s">
        <v>682</v>
      </c>
      <c r="I114" s="184" t="s">
        <v>2083</v>
      </c>
    </row>
    <row r="115" spans="1:10" x14ac:dyDescent="0.2">
      <c r="A115" s="184" t="s">
        <v>1302</v>
      </c>
      <c r="B115" s="184" t="s">
        <v>2084</v>
      </c>
      <c r="C115" s="184" t="s">
        <v>2085</v>
      </c>
      <c r="D115" s="184" t="str">
        <f t="shared" si="3"/>
        <v>Simone Sangster</v>
      </c>
      <c r="E115" s="184" t="s">
        <v>3</v>
      </c>
      <c r="G115" s="184" t="s">
        <v>632</v>
      </c>
    </row>
    <row r="116" spans="1:10" x14ac:dyDescent="0.2">
      <c r="A116" s="184" t="s">
        <v>1302</v>
      </c>
      <c r="B116" s="184" t="s">
        <v>623</v>
      </c>
      <c r="C116" s="184" t="s">
        <v>2086</v>
      </c>
      <c r="D116" s="184" t="str">
        <f t="shared" si="3"/>
        <v>Ginger Gibson</v>
      </c>
      <c r="E116" s="184" t="s">
        <v>3</v>
      </c>
      <c r="G116" s="184" t="s">
        <v>635</v>
      </c>
      <c r="I116" s="184" t="s">
        <v>684</v>
      </c>
      <c r="J116" s="184" t="s">
        <v>2087</v>
      </c>
    </row>
    <row r="117" spans="1:10" x14ac:dyDescent="0.2">
      <c r="A117" s="184" t="s">
        <v>1302</v>
      </c>
      <c r="B117" s="184" t="s">
        <v>2088</v>
      </c>
      <c r="C117" s="184" t="s">
        <v>1258</v>
      </c>
      <c r="D117" s="184" t="str">
        <f t="shared" si="3"/>
        <v>Pauline D'Amboise</v>
      </c>
      <c r="E117" s="184" t="s">
        <v>3</v>
      </c>
      <c r="H117" s="184" t="s">
        <v>2089</v>
      </c>
      <c r="I117" s="184" t="s">
        <v>2090</v>
      </c>
    </row>
    <row r="118" spans="1:10" x14ac:dyDescent="0.2">
      <c r="A118" s="184" t="s">
        <v>1302</v>
      </c>
      <c r="B118" s="184" t="s">
        <v>2091</v>
      </c>
      <c r="C118" s="184" t="s">
        <v>2092</v>
      </c>
      <c r="D118" s="184" t="str">
        <f t="shared" si="3"/>
        <v>Jessica Pathy</v>
      </c>
      <c r="E118" s="184" t="s">
        <v>3</v>
      </c>
    </row>
    <row r="119" spans="1:10" x14ac:dyDescent="0.2">
      <c r="A119" s="184" t="s">
        <v>1302</v>
      </c>
      <c r="B119" s="184" t="s">
        <v>2093</v>
      </c>
      <c r="C119" s="184" t="s">
        <v>1692</v>
      </c>
      <c r="D119" s="184" t="str">
        <f t="shared" si="3"/>
        <v>Miles Richardson</v>
      </c>
      <c r="E119" s="184" t="s">
        <v>3</v>
      </c>
    </row>
    <row r="120" spans="1:10" x14ac:dyDescent="0.2">
      <c r="A120" s="184" t="s">
        <v>1302</v>
      </c>
      <c r="B120" s="184" t="s">
        <v>2094</v>
      </c>
      <c r="C120" s="184" t="s">
        <v>313</v>
      </c>
      <c r="D120" s="184" t="str">
        <f t="shared" si="3"/>
        <v>David Schindler</v>
      </c>
      <c r="E120" s="184" t="s">
        <v>3</v>
      </c>
      <c r="H120" s="184" t="s">
        <v>2095</v>
      </c>
      <c r="I120" s="184" t="s">
        <v>2096</v>
      </c>
    </row>
    <row r="121" spans="1:10" x14ac:dyDescent="0.2">
      <c r="A121" s="184" t="s">
        <v>1302</v>
      </c>
      <c r="B121" s="184" t="s">
        <v>2097</v>
      </c>
      <c r="C121" s="184" t="s">
        <v>995</v>
      </c>
      <c r="D121" s="184" t="str">
        <f t="shared" si="3"/>
        <v>Steve Cornish</v>
      </c>
      <c r="F121" s="184" t="s">
        <v>84</v>
      </c>
    </row>
    <row r="122" spans="1:10" x14ac:dyDescent="0.2">
      <c r="A122" s="184" t="s">
        <v>2245</v>
      </c>
      <c r="B122" s="184" t="s">
        <v>2461</v>
      </c>
      <c r="C122" s="184" t="s">
        <v>475</v>
      </c>
      <c r="D122" s="184" t="str">
        <f t="shared" si="3"/>
        <v>Jamie Rappaport Clark</v>
      </c>
      <c r="E122" s="184" t="s">
        <v>3</v>
      </c>
      <c r="F122" s="184" t="s">
        <v>50</v>
      </c>
    </row>
    <row r="123" spans="1:10" x14ac:dyDescent="0.2">
      <c r="A123" s="184" t="s">
        <v>2245</v>
      </c>
      <c r="B123" s="184" t="s">
        <v>2462</v>
      </c>
      <c r="C123" s="184" t="s">
        <v>2463</v>
      </c>
      <c r="D123" s="184" t="str">
        <f t="shared" si="3"/>
        <v>Whitfield Bailey</v>
      </c>
      <c r="E123" s="184" t="s">
        <v>3</v>
      </c>
    </row>
    <row r="124" spans="1:10" x14ac:dyDescent="0.2">
      <c r="A124" s="184" t="s">
        <v>2245</v>
      </c>
      <c r="B124" s="184" t="s">
        <v>2464</v>
      </c>
      <c r="C124" s="184" t="s">
        <v>1355</v>
      </c>
      <c r="D124" s="184" t="str">
        <f t="shared" si="3"/>
        <v>Kim O'Keefe Beck</v>
      </c>
      <c r="E124" s="184" t="s">
        <v>3</v>
      </c>
    </row>
    <row r="125" spans="1:10" x14ac:dyDescent="0.2">
      <c r="A125" s="184" t="s">
        <v>2245</v>
      </c>
      <c r="B125" s="184" t="s">
        <v>2465</v>
      </c>
      <c r="C125" s="184" t="s">
        <v>2466</v>
      </c>
      <c r="D125" s="184" t="str">
        <f t="shared" si="3"/>
        <v>Cassie Carroll</v>
      </c>
      <c r="E125" s="184" t="s">
        <v>3</v>
      </c>
    </row>
    <row r="126" spans="1:10" x14ac:dyDescent="0.2">
      <c r="A126" s="184" t="s">
        <v>2245</v>
      </c>
      <c r="B126" s="184" t="s">
        <v>2467</v>
      </c>
      <c r="C126" s="184" t="s">
        <v>233</v>
      </c>
      <c r="D126" s="184" t="str">
        <f t="shared" si="3"/>
        <v>Mark Caylor</v>
      </c>
      <c r="E126" s="184" t="s">
        <v>3</v>
      </c>
      <c r="G126" s="184" t="s">
        <v>632</v>
      </c>
    </row>
    <row r="127" spans="1:10" x14ac:dyDescent="0.2">
      <c r="A127" s="184" t="s">
        <v>2245</v>
      </c>
      <c r="B127" s="184" t="s">
        <v>2468</v>
      </c>
      <c r="C127" s="184" t="s">
        <v>660</v>
      </c>
      <c r="D127" s="184" t="str">
        <f t="shared" si="3"/>
        <v>John Dayton</v>
      </c>
      <c r="E127" s="184" t="s">
        <v>3</v>
      </c>
      <c r="F127" s="184" t="s">
        <v>683</v>
      </c>
    </row>
    <row r="128" spans="1:10" x14ac:dyDescent="0.2">
      <c r="A128" s="184" t="s">
        <v>2245</v>
      </c>
      <c r="B128" s="184" t="s">
        <v>2469</v>
      </c>
      <c r="C128" s="184" t="s">
        <v>624</v>
      </c>
      <c r="D128" s="184" t="str">
        <f t="shared" si="3"/>
        <v>Caroline Gabel</v>
      </c>
      <c r="E128" s="184" t="s">
        <v>3</v>
      </c>
      <c r="G128" s="184" t="s">
        <v>635</v>
      </c>
      <c r="H128" s="184" t="s">
        <v>50</v>
      </c>
      <c r="I128" s="184" t="s">
        <v>2470</v>
      </c>
    </row>
    <row r="129" spans="1:9" x14ac:dyDescent="0.2">
      <c r="A129" s="184" t="s">
        <v>2245</v>
      </c>
      <c r="B129" s="184" t="s">
        <v>2471</v>
      </c>
      <c r="C129" s="184" t="s">
        <v>371</v>
      </c>
      <c r="D129" s="184" t="str">
        <f t="shared" si="3"/>
        <v>Keith Harper</v>
      </c>
      <c r="E129" s="184" t="s">
        <v>3</v>
      </c>
    </row>
    <row r="130" spans="1:9" x14ac:dyDescent="0.2">
      <c r="A130" s="184" t="s">
        <v>2245</v>
      </c>
      <c r="B130" s="184" t="s">
        <v>2472</v>
      </c>
      <c r="C130" s="184" t="s">
        <v>303</v>
      </c>
      <c r="D130" s="184" t="str">
        <f t="shared" si="3"/>
        <v>James Hecker</v>
      </c>
      <c r="E130" s="184" t="s">
        <v>3</v>
      </c>
    </row>
    <row r="131" spans="1:9" x14ac:dyDescent="0.2">
      <c r="A131" s="184" t="s">
        <v>2245</v>
      </c>
      <c r="B131" s="184" t="s">
        <v>2473</v>
      </c>
      <c r="C131" s="184" t="s">
        <v>2474</v>
      </c>
      <c r="D131" s="184" t="str">
        <f t="shared" si="3"/>
        <v>Mari Snyder Johnson</v>
      </c>
      <c r="E131" s="184" t="s">
        <v>3</v>
      </c>
    </row>
    <row r="132" spans="1:9" x14ac:dyDescent="0.2">
      <c r="A132" s="184" t="s">
        <v>2245</v>
      </c>
      <c r="B132" s="184" t="s">
        <v>2475</v>
      </c>
      <c r="C132" s="184" t="s">
        <v>1652</v>
      </c>
      <c r="D132" s="184" t="str">
        <f t="shared" si="3"/>
        <v>Judith Posnikoff</v>
      </c>
      <c r="E132" s="184" t="s">
        <v>3</v>
      </c>
      <c r="F132" s="184" t="s">
        <v>682</v>
      </c>
    </row>
    <row r="133" spans="1:9" x14ac:dyDescent="0.2">
      <c r="A133" s="184" t="s">
        <v>2245</v>
      </c>
      <c r="B133" s="184" t="s">
        <v>2476</v>
      </c>
      <c r="C133" s="184" t="s">
        <v>2477</v>
      </c>
      <c r="D133" s="184" t="str">
        <f t="shared" si="3"/>
        <v>Sheryl Sachs</v>
      </c>
      <c r="E133" s="184" t="s">
        <v>3</v>
      </c>
    </row>
    <row r="134" spans="1:9" x14ac:dyDescent="0.2">
      <c r="A134" s="184" t="s">
        <v>2245</v>
      </c>
      <c r="B134" s="184" t="s">
        <v>2478</v>
      </c>
      <c r="C134" s="184" t="s">
        <v>317</v>
      </c>
      <c r="D134" s="184" t="str">
        <f t="shared" si="3"/>
        <v>Leah Gerber</v>
      </c>
      <c r="G134" s="184" t="s">
        <v>8</v>
      </c>
      <c r="H134" s="184" t="s">
        <v>1771</v>
      </c>
      <c r="I134" s="184" t="s">
        <v>2479</v>
      </c>
    </row>
    <row r="135" spans="1:9" x14ac:dyDescent="0.2">
      <c r="A135" s="184" t="s">
        <v>2245</v>
      </c>
      <c r="B135" s="184" t="s">
        <v>2480</v>
      </c>
      <c r="C135" s="184" t="s">
        <v>2481</v>
      </c>
      <c r="D135" s="184" t="str">
        <f t="shared" si="3"/>
        <v>Kathayoon Khalil</v>
      </c>
      <c r="G135" s="184" t="s">
        <v>8</v>
      </c>
      <c r="H135" s="184" t="s">
        <v>2482</v>
      </c>
      <c r="I135" s="184" t="s">
        <v>2483</v>
      </c>
    </row>
    <row r="136" spans="1:9" x14ac:dyDescent="0.2">
      <c r="A136" s="184" t="s">
        <v>2245</v>
      </c>
      <c r="B136" s="184" t="s">
        <v>2484</v>
      </c>
      <c r="C136" s="184" t="s">
        <v>2485</v>
      </c>
      <c r="D136" s="184" t="str">
        <f t="shared" si="3"/>
        <v>Rurik List</v>
      </c>
      <c r="G136" s="184" t="s">
        <v>8</v>
      </c>
      <c r="H136" s="184" t="s">
        <v>1771</v>
      </c>
      <c r="I136" s="184" t="s">
        <v>2486</v>
      </c>
    </row>
    <row r="137" spans="1:9" x14ac:dyDescent="0.2">
      <c r="A137" s="184" t="s">
        <v>2245</v>
      </c>
      <c r="B137" s="184" t="s">
        <v>2487</v>
      </c>
      <c r="C137" s="184" t="s">
        <v>772</v>
      </c>
      <c r="D137" s="184" t="str">
        <f t="shared" si="3"/>
        <v>Barry Noon</v>
      </c>
      <c r="G137" s="184" t="s">
        <v>8</v>
      </c>
      <c r="H137" s="184" t="s">
        <v>2488</v>
      </c>
      <c r="I137" s="184" t="s">
        <v>2489</v>
      </c>
    </row>
    <row r="138" spans="1:9" x14ac:dyDescent="0.2">
      <c r="A138" s="184" t="s">
        <v>2245</v>
      </c>
      <c r="B138" s="184" t="s">
        <v>2490</v>
      </c>
      <c r="C138" s="184" t="s">
        <v>2491</v>
      </c>
      <c r="D138" s="184" t="str">
        <f t="shared" si="3"/>
        <v>Terry Root</v>
      </c>
      <c r="G138" s="184" t="s">
        <v>8</v>
      </c>
      <c r="H138" s="184" t="s">
        <v>2492</v>
      </c>
      <c r="I138" s="184" t="s">
        <v>1224</v>
      </c>
    </row>
    <row r="139" spans="1:9" x14ac:dyDescent="0.2">
      <c r="A139" s="184" t="s">
        <v>2245</v>
      </c>
      <c r="B139" s="184" t="s">
        <v>2427</v>
      </c>
      <c r="C139" s="184" t="s">
        <v>233</v>
      </c>
      <c r="D139" s="184" t="str">
        <f t="shared" si="3"/>
        <v>Mark Schwartz</v>
      </c>
      <c r="G139" s="184" t="s">
        <v>8</v>
      </c>
      <c r="H139" s="184" t="s">
        <v>2493</v>
      </c>
      <c r="I139" s="184" t="s">
        <v>946</v>
      </c>
    </row>
    <row r="140" spans="1:9" x14ac:dyDescent="0.2">
      <c r="A140" s="184" t="s">
        <v>2245</v>
      </c>
      <c r="B140" s="184" t="s">
        <v>2494</v>
      </c>
      <c r="C140" s="184" t="s">
        <v>2113</v>
      </c>
      <c r="D140" s="184" t="str">
        <f t="shared" si="3"/>
        <v>Lee Talbot</v>
      </c>
      <c r="G140" s="184" t="s">
        <v>8</v>
      </c>
      <c r="H140" s="184" t="s">
        <v>2493</v>
      </c>
      <c r="I140" s="184" t="s">
        <v>2495</v>
      </c>
    </row>
    <row r="141" spans="1:9" x14ac:dyDescent="0.2">
      <c r="A141" s="184" t="s">
        <v>2245</v>
      </c>
      <c r="B141" s="184" t="s">
        <v>2496</v>
      </c>
      <c r="C141" s="184" t="s">
        <v>313</v>
      </c>
      <c r="D141" s="184" t="str">
        <f t="shared" ref="D141:D217" si="4">C141&amp;" "&amp;B141</f>
        <v>David Wilcove</v>
      </c>
      <c r="G141" s="184" t="s">
        <v>8</v>
      </c>
      <c r="H141" s="184" t="s">
        <v>2497</v>
      </c>
      <c r="I141" s="184" t="s">
        <v>2498</v>
      </c>
    </row>
    <row r="142" spans="1:9" x14ac:dyDescent="0.2">
      <c r="A142" s="184" t="s">
        <v>2245</v>
      </c>
      <c r="B142" s="184" t="s">
        <v>287</v>
      </c>
      <c r="C142" s="184" t="s">
        <v>1351</v>
      </c>
      <c r="D142" s="184" t="str">
        <f t="shared" si="4"/>
        <v>Edward Wilson</v>
      </c>
      <c r="G142" s="184" t="s">
        <v>8</v>
      </c>
      <c r="H142" s="184" t="s">
        <v>2488</v>
      </c>
      <c r="I142" s="184" t="s">
        <v>2499</v>
      </c>
    </row>
    <row r="143" spans="1:9" x14ac:dyDescent="0.2">
      <c r="A143" s="184" t="s">
        <v>2245</v>
      </c>
      <c r="B143" s="184" t="s">
        <v>2500</v>
      </c>
      <c r="C143" s="184" t="s">
        <v>2501</v>
      </c>
      <c r="D143" s="184" t="str">
        <f t="shared" si="4"/>
        <v>Rae Wynn-Grant</v>
      </c>
      <c r="G143" s="184" t="s">
        <v>8</v>
      </c>
      <c r="H143" s="184" t="s">
        <v>2502</v>
      </c>
      <c r="I143" s="184" t="s">
        <v>2503</v>
      </c>
    </row>
    <row r="144" spans="1:9" x14ac:dyDescent="0.2">
      <c r="A144" s="184" t="s">
        <v>2246</v>
      </c>
      <c r="B144" s="184" t="s">
        <v>2890</v>
      </c>
      <c r="C144" s="184" t="s">
        <v>1639</v>
      </c>
      <c r="D144" s="184" t="str">
        <f t="shared" si="4"/>
        <v>Anthony Zelle</v>
      </c>
      <c r="E144" s="184" t="s">
        <v>3</v>
      </c>
      <c r="F144" s="184" t="s">
        <v>682</v>
      </c>
    </row>
    <row r="145" spans="1:9" x14ac:dyDescent="0.2">
      <c r="A145" s="184" t="s">
        <v>2246</v>
      </c>
      <c r="B145" s="184" t="s">
        <v>2891</v>
      </c>
      <c r="C145" s="184" t="s">
        <v>2892</v>
      </c>
      <c r="D145" s="184" t="str">
        <f t="shared" si="4"/>
        <v>Rachelle Adam</v>
      </c>
      <c r="E145" s="184" t="s">
        <v>3</v>
      </c>
      <c r="F145" s="184" t="s">
        <v>683</v>
      </c>
    </row>
    <row r="146" spans="1:9" x14ac:dyDescent="0.2">
      <c r="A146" s="184" t="s">
        <v>2246</v>
      </c>
      <c r="B146" s="184" t="s">
        <v>2893</v>
      </c>
      <c r="C146" s="184" t="s">
        <v>2894</v>
      </c>
      <c r="D146" s="184" t="str">
        <f t="shared" si="4"/>
        <v>Rellie Seville</v>
      </c>
      <c r="E146" s="184" t="s">
        <v>3</v>
      </c>
      <c r="G146" s="184" t="s">
        <v>632</v>
      </c>
    </row>
    <row r="147" spans="1:9" x14ac:dyDescent="0.2">
      <c r="A147" s="184" t="s">
        <v>2246</v>
      </c>
      <c r="B147" s="184" t="s">
        <v>2895</v>
      </c>
      <c r="C147" s="184" t="s">
        <v>2896</v>
      </c>
      <c r="D147" s="184" t="str">
        <f t="shared" si="4"/>
        <v>Elise Garcia</v>
      </c>
      <c r="E147" s="184" t="s">
        <v>3</v>
      </c>
      <c r="G147" s="184" t="s">
        <v>635</v>
      </c>
    </row>
    <row r="148" spans="1:9" x14ac:dyDescent="0.2">
      <c r="A148" s="184" t="s">
        <v>2246</v>
      </c>
      <c r="B148" s="184" t="s">
        <v>2897</v>
      </c>
      <c r="C148" s="184" t="s">
        <v>456</v>
      </c>
      <c r="D148" s="184" t="str">
        <f t="shared" si="4"/>
        <v>Joanne Borek</v>
      </c>
      <c r="E148" s="184" t="s">
        <v>3</v>
      </c>
    </row>
    <row r="149" spans="1:9" x14ac:dyDescent="0.2">
      <c r="A149" s="184" t="s">
        <v>2246</v>
      </c>
      <c r="B149" s="184" t="s">
        <v>2898</v>
      </c>
      <c r="C149" s="184" t="s">
        <v>2899</v>
      </c>
      <c r="D149" s="184" t="str">
        <f t="shared" si="4"/>
        <v>Darlene May Lee</v>
      </c>
      <c r="E149" s="184" t="s">
        <v>3</v>
      </c>
    </row>
    <row r="150" spans="1:9" x14ac:dyDescent="0.2">
      <c r="A150" s="184" t="s">
        <v>2246</v>
      </c>
      <c r="B150" s="184" t="s">
        <v>2900</v>
      </c>
      <c r="C150" s="184" t="s">
        <v>2901</v>
      </c>
      <c r="D150" s="184" t="str">
        <f t="shared" si="4"/>
        <v>Cormac Cullinan</v>
      </c>
      <c r="G150" s="184" t="s">
        <v>943</v>
      </c>
    </row>
    <row r="151" spans="1:9" x14ac:dyDescent="0.2">
      <c r="A151" s="184" t="s">
        <v>2246</v>
      </c>
      <c r="B151" s="184" t="s">
        <v>2902</v>
      </c>
      <c r="C151" s="184" t="s">
        <v>265</v>
      </c>
      <c r="D151" s="184" t="str">
        <f t="shared" si="4"/>
        <v>Linda Sheehan</v>
      </c>
      <c r="G151" s="184" t="s">
        <v>943</v>
      </c>
      <c r="H151" s="184" t="s">
        <v>4</v>
      </c>
      <c r="I151" s="184" t="s">
        <v>2903</v>
      </c>
    </row>
    <row r="152" spans="1:9" x14ac:dyDescent="0.2">
      <c r="A152" s="184" t="s">
        <v>2246</v>
      </c>
      <c r="B152" s="184" t="s">
        <v>2453</v>
      </c>
      <c r="C152" s="184" t="s">
        <v>344</v>
      </c>
      <c r="D152" s="184" t="str">
        <f t="shared" si="4"/>
        <v>Peter Barnes</v>
      </c>
      <c r="G152" s="184" t="s">
        <v>943</v>
      </c>
    </row>
    <row r="153" spans="1:9" x14ac:dyDescent="0.2">
      <c r="A153" s="184" t="s">
        <v>2246</v>
      </c>
      <c r="B153" s="184" t="s">
        <v>2904</v>
      </c>
      <c r="C153" s="184" t="s">
        <v>1828</v>
      </c>
      <c r="D153" s="184" t="str">
        <f t="shared" si="4"/>
        <v>Joshua Farley</v>
      </c>
      <c r="G153" s="184" t="s">
        <v>943</v>
      </c>
      <c r="H153" s="184" t="s">
        <v>2905</v>
      </c>
      <c r="I153" s="184" t="s">
        <v>2906</v>
      </c>
    </row>
    <row r="154" spans="1:9" x14ac:dyDescent="0.2">
      <c r="A154" s="184" t="s">
        <v>2246</v>
      </c>
      <c r="B154" s="184" t="s">
        <v>2907</v>
      </c>
      <c r="C154" s="184" t="s">
        <v>376</v>
      </c>
      <c r="D154" s="184" t="str">
        <f t="shared" si="4"/>
        <v>Randy Hayes</v>
      </c>
      <c r="G154" s="184" t="s">
        <v>943</v>
      </c>
      <c r="H154" s="184" t="s">
        <v>2908</v>
      </c>
      <c r="I154" s="184" t="s">
        <v>2909</v>
      </c>
    </row>
    <row r="155" spans="1:9" x14ac:dyDescent="0.2">
      <c r="A155" s="184" t="s">
        <v>2246</v>
      </c>
      <c r="B155" s="184" t="s">
        <v>2910</v>
      </c>
      <c r="C155" s="184" t="s">
        <v>2491</v>
      </c>
      <c r="D155" s="184" t="str">
        <f t="shared" si="4"/>
        <v>Terry O'Day</v>
      </c>
      <c r="G155" s="184" t="s">
        <v>943</v>
      </c>
    </row>
    <row r="156" spans="1:9" x14ac:dyDescent="0.2">
      <c r="A156" s="184" t="s">
        <v>2246</v>
      </c>
      <c r="B156" s="184" t="s">
        <v>287</v>
      </c>
      <c r="C156" s="184" t="s">
        <v>1648</v>
      </c>
      <c r="D156" s="184" t="str">
        <f t="shared" si="4"/>
        <v>Grant Wilson</v>
      </c>
      <c r="F156" s="184" t="s">
        <v>4</v>
      </c>
    </row>
    <row r="157" spans="1:9" x14ac:dyDescent="0.2">
      <c r="A157" s="184" t="s">
        <v>2859</v>
      </c>
      <c r="B157" s="184" t="s">
        <v>2862</v>
      </c>
      <c r="C157" s="184" t="s">
        <v>2863</v>
      </c>
      <c r="D157" s="184" t="str">
        <f t="shared" si="4"/>
        <v>Glen Estill</v>
      </c>
      <c r="E157" s="184" t="s">
        <v>3</v>
      </c>
    </row>
    <row r="158" spans="1:9" x14ac:dyDescent="0.2">
      <c r="A158" s="184" t="s">
        <v>2859</v>
      </c>
      <c r="B158" s="184" t="s">
        <v>2864</v>
      </c>
      <c r="C158" s="184" t="s">
        <v>942</v>
      </c>
      <c r="D158" s="184" t="str">
        <f t="shared" si="4"/>
        <v>Deborah Carver</v>
      </c>
      <c r="E158" s="184" t="s">
        <v>3</v>
      </c>
    </row>
    <row r="159" spans="1:9" x14ac:dyDescent="0.2">
      <c r="A159" s="184" t="s">
        <v>2859</v>
      </c>
      <c r="B159" s="184" t="s">
        <v>391</v>
      </c>
      <c r="C159" s="184" t="s">
        <v>2718</v>
      </c>
      <c r="D159" s="184" t="str">
        <f t="shared" si="4"/>
        <v>Trisha Beaty</v>
      </c>
      <c r="E159" s="184" t="s">
        <v>3</v>
      </c>
    </row>
    <row r="160" spans="1:9" x14ac:dyDescent="0.2">
      <c r="A160" s="184" t="s">
        <v>2859</v>
      </c>
      <c r="B160" s="184" t="s">
        <v>2865</v>
      </c>
      <c r="C160" s="184" t="s">
        <v>319</v>
      </c>
      <c r="D160" s="184" t="str">
        <f t="shared" si="4"/>
        <v>Sarah Mainville</v>
      </c>
      <c r="E160" s="184" t="s">
        <v>3</v>
      </c>
    </row>
    <row r="161" spans="1:7" x14ac:dyDescent="0.2">
      <c r="A161" s="184" t="s">
        <v>2859</v>
      </c>
      <c r="B161" s="184" t="s">
        <v>2866</v>
      </c>
      <c r="C161" s="184" t="s">
        <v>2867</v>
      </c>
      <c r="D161" s="184" t="str">
        <f t="shared" si="4"/>
        <v>Abigail Dillen</v>
      </c>
      <c r="E161" s="184" t="s">
        <v>3</v>
      </c>
    </row>
    <row r="162" spans="1:7" x14ac:dyDescent="0.2">
      <c r="A162" s="184" t="s">
        <v>2859</v>
      </c>
      <c r="B162" s="184" t="s">
        <v>2868</v>
      </c>
      <c r="C162" s="184" t="s">
        <v>273</v>
      </c>
      <c r="D162" s="184" t="str">
        <f t="shared" si="4"/>
        <v>Kate Bayne</v>
      </c>
      <c r="E162" s="184" t="s">
        <v>3</v>
      </c>
    </row>
    <row r="163" spans="1:7" x14ac:dyDescent="0.2">
      <c r="A163" s="184" t="s">
        <v>2859</v>
      </c>
      <c r="B163" s="184" t="s">
        <v>2869</v>
      </c>
      <c r="C163" s="184" t="s">
        <v>273</v>
      </c>
      <c r="D163" s="184" t="str">
        <f t="shared" si="4"/>
        <v>Kate Zeidler</v>
      </c>
      <c r="E163" s="184" t="s">
        <v>3</v>
      </c>
    </row>
    <row r="164" spans="1:7" x14ac:dyDescent="0.2">
      <c r="A164" s="184" t="s">
        <v>2859</v>
      </c>
      <c r="B164" s="184" t="s">
        <v>2870</v>
      </c>
      <c r="C164" s="184" t="s">
        <v>2871</v>
      </c>
      <c r="D164" s="184" t="str">
        <f t="shared" si="4"/>
        <v>Hugo Seguin</v>
      </c>
      <c r="E164" s="184" t="s">
        <v>3</v>
      </c>
    </row>
    <row r="165" spans="1:7" x14ac:dyDescent="0.2">
      <c r="A165" s="184" t="s">
        <v>2859</v>
      </c>
      <c r="B165" s="184" t="s">
        <v>2872</v>
      </c>
      <c r="C165" s="184" t="s">
        <v>313</v>
      </c>
      <c r="D165" s="184" t="str">
        <f t="shared" si="4"/>
        <v>David Rosenberg</v>
      </c>
      <c r="E165" s="184" t="s">
        <v>3</v>
      </c>
    </row>
    <row r="166" spans="1:7" x14ac:dyDescent="0.2">
      <c r="A166" s="184" t="s">
        <v>2859</v>
      </c>
      <c r="B166" s="184" t="s">
        <v>2873</v>
      </c>
      <c r="C166" s="184" t="s">
        <v>585</v>
      </c>
      <c r="D166" s="184" t="str">
        <f t="shared" si="4"/>
        <v>Richard Secord</v>
      </c>
      <c r="E166" s="184" t="s">
        <v>3</v>
      </c>
    </row>
    <row r="167" spans="1:7" x14ac:dyDescent="0.2">
      <c r="A167" s="184" t="s">
        <v>2859</v>
      </c>
      <c r="B167" s="184" t="s">
        <v>434</v>
      </c>
      <c r="C167" s="184" t="s">
        <v>2874</v>
      </c>
      <c r="D167" s="184" t="str">
        <f t="shared" si="4"/>
        <v>Lori Williams</v>
      </c>
      <c r="E167" s="184" t="s">
        <v>3</v>
      </c>
      <c r="F167" s="184" t="s">
        <v>2881</v>
      </c>
    </row>
    <row r="168" spans="1:7" x14ac:dyDescent="0.2">
      <c r="A168" s="184" t="s">
        <v>2859</v>
      </c>
      <c r="B168" s="184" t="s">
        <v>1355</v>
      </c>
      <c r="C168" s="184" t="s">
        <v>2875</v>
      </c>
      <c r="D168" s="184" t="str">
        <f t="shared" si="4"/>
        <v>Won Kim</v>
      </c>
      <c r="E168" s="184" t="s">
        <v>3</v>
      </c>
    </row>
    <row r="169" spans="1:7" x14ac:dyDescent="0.2">
      <c r="A169" s="184" t="s">
        <v>2859</v>
      </c>
      <c r="B169" s="184" t="s">
        <v>2876</v>
      </c>
      <c r="C169" s="184" t="s">
        <v>367</v>
      </c>
      <c r="D169" s="184" t="str">
        <f t="shared" si="4"/>
        <v>Ian Burgess</v>
      </c>
      <c r="E169" s="184" t="s">
        <v>3</v>
      </c>
      <c r="G169" s="184" t="s">
        <v>632</v>
      </c>
    </row>
    <row r="170" spans="1:7" x14ac:dyDescent="0.2">
      <c r="A170" s="184" t="s">
        <v>2859</v>
      </c>
      <c r="B170" s="184" t="s">
        <v>2877</v>
      </c>
      <c r="C170" s="184" t="s">
        <v>2878</v>
      </c>
      <c r="D170" s="184" t="str">
        <f t="shared" si="4"/>
        <v>Anna Reid</v>
      </c>
      <c r="E170" s="184" t="s">
        <v>3</v>
      </c>
      <c r="F170" s="184" t="s">
        <v>683</v>
      </c>
    </row>
    <row r="171" spans="1:7" x14ac:dyDescent="0.2">
      <c r="A171" s="184" t="s">
        <v>2859</v>
      </c>
      <c r="B171" s="184" t="s">
        <v>2879</v>
      </c>
      <c r="C171" s="184" t="s">
        <v>2880</v>
      </c>
      <c r="D171" s="184" t="str">
        <f t="shared" si="4"/>
        <v>Will Roush</v>
      </c>
      <c r="E171" s="184" t="s">
        <v>3</v>
      </c>
      <c r="G171" s="184" t="s">
        <v>635</v>
      </c>
    </row>
    <row r="172" spans="1:7" x14ac:dyDescent="0.2">
      <c r="A172" s="184" t="s">
        <v>2859</v>
      </c>
      <c r="B172" s="184" t="s">
        <v>2080</v>
      </c>
      <c r="C172" s="184" t="s">
        <v>2081</v>
      </c>
      <c r="D172" s="184" t="str">
        <f t="shared" si="4"/>
        <v>Leonard Schein</v>
      </c>
      <c r="E172" s="184" t="s">
        <v>3</v>
      </c>
    </row>
    <row r="173" spans="1:7" x14ac:dyDescent="0.2">
      <c r="A173" s="184" t="s">
        <v>2859</v>
      </c>
      <c r="B173" s="184" t="s">
        <v>2882</v>
      </c>
      <c r="C173" s="184" t="s">
        <v>2883</v>
      </c>
      <c r="D173" s="184" t="str">
        <f t="shared" si="4"/>
        <v>Devon Page</v>
      </c>
      <c r="F173" s="184" t="s">
        <v>4</v>
      </c>
    </row>
    <row r="174" spans="1:7" x14ac:dyDescent="0.2">
      <c r="A174" s="184" t="s">
        <v>123</v>
      </c>
      <c r="B174" s="184" t="s">
        <v>4651</v>
      </c>
      <c r="C174" s="184" t="s">
        <v>2662</v>
      </c>
      <c r="D174" s="184" t="str">
        <f t="shared" ref="D174:D186" si="5">C174&amp;" "&amp;B174</f>
        <v>Chuck Rumsey</v>
      </c>
      <c r="F174" s="184" t="s">
        <v>50</v>
      </c>
    </row>
    <row r="175" spans="1:7" x14ac:dyDescent="0.2">
      <c r="A175" s="184" t="s">
        <v>123</v>
      </c>
      <c r="B175" s="184" t="s">
        <v>4652</v>
      </c>
      <c r="C175" s="184" t="s">
        <v>2606</v>
      </c>
      <c r="D175" s="184" t="str">
        <f t="shared" si="5"/>
        <v>Jacqueline Koerner</v>
      </c>
      <c r="E175" s="184" t="s">
        <v>3</v>
      </c>
      <c r="F175" s="184" t="s">
        <v>752</v>
      </c>
    </row>
    <row r="176" spans="1:7" x14ac:dyDescent="0.2">
      <c r="A176" s="184" t="s">
        <v>123</v>
      </c>
      <c r="B176" s="184" t="s">
        <v>4653</v>
      </c>
      <c r="C176" s="184" t="s">
        <v>4654</v>
      </c>
      <c r="D176" s="184" t="str">
        <f t="shared" si="5"/>
        <v>Velma McColl</v>
      </c>
      <c r="E176" s="184" t="s">
        <v>3</v>
      </c>
      <c r="F176" s="184" t="s">
        <v>752</v>
      </c>
    </row>
    <row r="177" spans="1:7" x14ac:dyDescent="0.2">
      <c r="A177" s="184" t="s">
        <v>123</v>
      </c>
      <c r="B177" s="184" t="s">
        <v>373</v>
      </c>
      <c r="C177" s="184" t="s">
        <v>413</v>
      </c>
      <c r="D177" s="184" t="str">
        <f t="shared" si="5"/>
        <v>Jonathan Stewart</v>
      </c>
      <c r="E177" s="184" t="s">
        <v>3</v>
      </c>
      <c r="G177" s="184" t="s">
        <v>632</v>
      </c>
    </row>
    <row r="178" spans="1:7" x14ac:dyDescent="0.2">
      <c r="A178" s="184" t="s">
        <v>123</v>
      </c>
      <c r="B178" s="184" t="s">
        <v>2546</v>
      </c>
      <c r="C178" s="184" t="s">
        <v>749</v>
      </c>
      <c r="D178" s="184" t="str">
        <f t="shared" si="5"/>
        <v>Alexandra Loeb</v>
      </c>
      <c r="E178" s="184" t="s">
        <v>3</v>
      </c>
      <c r="G178" s="184" t="s">
        <v>684</v>
      </c>
    </row>
    <row r="179" spans="1:7" x14ac:dyDescent="0.2">
      <c r="A179" s="184" t="s">
        <v>123</v>
      </c>
      <c r="B179" s="184" t="s">
        <v>4655</v>
      </c>
      <c r="C179" s="184" t="s">
        <v>421</v>
      </c>
      <c r="D179" s="184" t="str">
        <f t="shared" si="5"/>
        <v>Andy Rowe</v>
      </c>
      <c r="E179" s="184" t="s">
        <v>3</v>
      </c>
      <c r="G179" s="184" t="s">
        <v>684</v>
      </c>
    </row>
    <row r="180" spans="1:7" x14ac:dyDescent="0.2">
      <c r="A180" s="184" t="s">
        <v>123</v>
      </c>
      <c r="B180" s="184" t="s">
        <v>4656</v>
      </c>
      <c r="C180" s="184" t="s">
        <v>2113</v>
      </c>
      <c r="D180" s="184" t="str">
        <f t="shared" si="5"/>
        <v>Lee Francoeur</v>
      </c>
      <c r="E180" s="184" t="s">
        <v>3</v>
      </c>
      <c r="G180" s="184" t="s">
        <v>684</v>
      </c>
    </row>
    <row r="181" spans="1:7" x14ac:dyDescent="0.2">
      <c r="A181" s="184" t="s">
        <v>123</v>
      </c>
      <c r="B181" s="184" t="s">
        <v>4657</v>
      </c>
      <c r="C181" s="184" t="s">
        <v>233</v>
      </c>
      <c r="D181" s="184" t="str">
        <f t="shared" si="5"/>
        <v>Mark Valentine</v>
      </c>
      <c r="E181" s="184" t="s">
        <v>3</v>
      </c>
      <c r="G181" s="184" t="s">
        <v>684</v>
      </c>
    </row>
    <row r="182" spans="1:7" x14ac:dyDescent="0.2">
      <c r="A182" s="184" t="s">
        <v>123</v>
      </c>
      <c r="B182" s="184" t="s">
        <v>434</v>
      </c>
      <c r="C182" s="184" t="s">
        <v>3187</v>
      </c>
      <c r="D182" s="184" t="str">
        <f t="shared" si="5"/>
        <v>Rick Williams</v>
      </c>
      <c r="E182" s="184" t="s">
        <v>3</v>
      </c>
      <c r="G182" s="184" t="s">
        <v>684</v>
      </c>
    </row>
    <row r="183" spans="1:7" x14ac:dyDescent="0.2">
      <c r="A183" s="184" t="s">
        <v>123</v>
      </c>
      <c r="B183" s="184" t="s">
        <v>4658</v>
      </c>
      <c r="C183" s="184" t="s">
        <v>4659</v>
      </c>
      <c r="D183" s="184" t="str">
        <f t="shared" si="5"/>
        <v>Susanna Fuller</v>
      </c>
      <c r="E183" s="184" t="s">
        <v>3</v>
      </c>
      <c r="G183" s="184" t="s">
        <v>684</v>
      </c>
    </row>
    <row r="184" spans="1:7" x14ac:dyDescent="0.2">
      <c r="A184" s="184" t="s">
        <v>123</v>
      </c>
      <c r="B184" s="184" t="s">
        <v>4660</v>
      </c>
      <c r="C184" s="184" t="s">
        <v>2399</v>
      </c>
      <c r="D184" s="184" t="str">
        <f t="shared" si="5"/>
        <v>Ronald Grzywinski</v>
      </c>
      <c r="E184" s="184" t="s">
        <v>3</v>
      </c>
      <c r="G184" s="184" t="s">
        <v>684</v>
      </c>
    </row>
    <row r="185" spans="1:7" x14ac:dyDescent="0.2">
      <c r="A185" s="184" t="s">
        <v>123</v>
      </c>
      <c r="B185" s="184" t="s">
        <v>4661</v>
      </c>
      <c r="C185" s="184" t="s">
        <v>4662</v>
      </c>
      <c r="D185" s="184" t="str">
        <f t="shared" si="5"/>
        <v>Debbie DeLancey</v>
      </c>
      <c r="E185" s="184" t="s">
        <v>3</v>
      </c>
      <c r="G185" s="184" t="s">
        <v>684</v>
      </c>
    </row>
    <row r="186" spans="1:7" x14ac:dyDescent="0.2">
      <c r="A186" s="184" t="s">
        <v>123</v>
      </c>
      <c r="B186" s="184" t="s">
        <v>721</v>
      </c>
      <c r="C186" s="184" t="s">
        <v>4663</v>
      </c>
      <c r="D186" s="184" t="str">
        <f t="shared" si="5"/>
        <v>Tracey Clark</v>
      </c>
      <c r="E186" s="184" t="s">
        <v>3</v>
      </c>
      <c r="G186" s="184" t="s">
        <v>684</v>
      </c>
    </row>
    <row r="187" spans="1:7" x14ac:dyDescent="0.2">
      <c r="A187" s="184" t="s">
        <v>595</v>
      </c>
      <c r="B187" s="184" t="s">
        <v>315</v>
      </c>
      <c r="C187" s="184" t="s">
        <v>598</v>
      </c>
      <c r="D187" s="184" t="str">
        <f t="shared" si="4"/>
        <v>Bourton Scott</v>
      </c>
      <c r="F187" s="184" t="s">
        <v>85</v>
      </c>
    </row>
    <row r="188" spans="1:7" x14ac:dyDescent="0.2">
      <c r="A188" s="184" t="s">
        <v>730</v>
      </c>
      <c r="B188" s="184" t="s">
        <v>1741</v>
      </c>
      <c r="C188" s="184" t="s">
        <v>313</v>
      </c>
      <c r="D188" s="184" t="str">
        <f t="shared" si="4"/>
        <v>David Marshall</v>
      </c>
      <c r="F188" s="184" t="s">
        <v>4</v>
      </c>
    </row>
    <row r="189" spans="1:7" x14ac:dyDescent="0.2">
      <c r="A189" s="184" t="s">
        <v>730</v>
      </c>
      <c r="B189" s="184" t="s">
        <v>3446</v>
      </c>
      <c r="C189" s="184" t="s">
        <v>1857</v>
      </c>
      <c r="D189" s="184" t="str">
        <f t="shared" si="4"/>
        <v>Colin Hansen</v>
      </c>
      <c r="E189" s="184" t="s">
        <v>3</v>
      </c>
      <c r="F189" s="184" t="s">
        <v>682</v>
      </c>
    </row>
    <row r="190" spans="1:7" x14ac:dyDescent="0.2">
      <c r="A190" s="184" t="s">
        <v>730</v>
      </c>
      <c r="B190" s="184" t="s">
        <v>1547</v>
      </c>
      <c r="C190" s="184" t="s">
        <v>3447</v>
      </c>
      <c r="D190" s="184" t="str">
        <f t="shared" si="4"/>
        <v>Dannielle Alan</v>
      </c>
      <c r="E190" s="184" t="s">
        <v>3</v>
      </c>
    </row>
    <row r="191" spans="1:7" x14ac:dyDescent="0.2">
      <c r="A191" s="184" t="s">
        <v>730</v>
      </c>
      <c r="B191" s="184" t="s">
        <v>3448</v>
      </c>
      <c r="C191" s="184" t="s">
        <v>3449</v>
      </c>
      <c r="D191" s="184" t="str">
        <f t="shared" si="4"/>
        <v>Satwinder Bains</v>
      </c>
      <c r="E191" s="184" t="s">
        <v>3</v>
      </c>
    </row>
    <row r="192" spans="1:7" x14ac:dyDescent="0.2">
      <c r="A192" s="184" t="s">
        <v>730</v>
      </c>
      <c r="B192" s="184" t="s">
        <v>3450</v>
      </c>
      <c r="C192" s="184" t="s">
        <v>1238</v>
      </c>
      <c r="D192" s="184" t="str">
        <f t="shared" si="4"/>
        <v>Tony Bensted</v>
      </c>
      <c r="E192" s="184" t="s">
        <v>3</v>
      </c>
    </row>
    <row r="193" spans="1:5" x14ac:dyDescent="0.2">
      <c r="A193" s="184" t="s">
        <v>730</v>
      </c>
      <c r="B193" s="184" t="s">
        <v>3451</v>
      </c>
      <c r="C193" s="184" t="s">
        <v>2855</v>
      </c>
      <c r="D193" s="184" t="str">
        <f t="shared" si="4"/>
        <v>Tracy Calogheros</v>
      </c>
      <c r="E193" s="184" t="s">
        <v>3</v>
      </c>
    </row>
    <row r="194" spans="1:5" x14ac:dyDescent="0.2">
      <c r="A194" s="184" t="s">
        <v>730</v>
      </c>
      <c r="B194" s="184" t="s">
        <v>3452</v>
      </c>
      <c r="C194" s="184" t="s">
        <v>3453</v>
      </c>
      <c r="D194" s="184" t="str">
        <f t="shared" si="4"/>
        <v>Harley Chappell</v>
      </c>
      <c r="E194" s="184" t="s">
        <v>3</v>
      </c>
    </row>
    <row r="195" spans="1:5" x14ac:dyDescent="0.2">
      <c r="A195" s="184" t="s">
        <v>730</v>
      </c>
      <c r="B195" s="184" t="s">
        <v>3454</v>
      </c>
      <c r="C195" s="184" t="s">
        <v>574</v>
      </c>
      <c r="D195" s="184" t="str">
        <f t="shared" si="4"/>
        <v>Jack Crompton</v>
      </c>
      <c r="E195" s="184" t="s">
        <v>3</v>
      </c>
    </row>
    <row r="196" spans="1:5" x14ac:dyDescent="0.2">
      <c r="A196" s="184" t="s">
        <v>730</v>
      </c>
      <c r="B196" s="184" t="s">
        <v>3455</v>
      </c>
      <c r="C196" s="184" t="s">
        <v>2466</v>
      </c>
      <c r="D196" s="184" t="str">
        <f t="shared" si="4"/>
        <v>Cassie Doyle</v>
      </c>
      <c r="E196" s="184" t="s">
        <v>3</v>
      </c>
    </row>
    <row r="197" spans="1:5" x14ac:dyDescent="0.2">
      <c r="A197" s="184" t="s">
        <v>730</v>
      </c>
      <c r="B197" s="184" t="s">
        <v>258</v>
      </c>
      <c r="C197" s="184" t="s">
        <v>388</v>
      </c>
      <c r="D197" s="184" t="str">
        <f t="shared" si="4"/>
        <v>Kevin Duncan</v>
      </c>
      <c r="E197" s="184" t="s">
        <v>3</v>
      </c>
    </row>
    <row r="198" spans="1:5" x14ac:dyDescent="0.2">
      <c r="A198" s="184" t="s">
        <v>730</v>
      </c>
      <c r="B198" s="184" t="s">
        <v>3456</v>
      </c>
      <c r="C198" s="184" t="s">
        <v>3457</v>
      </c>
      <c r="D198" s="184" t="str">
        <f t="shared" si="4"/>
        <v>Brock Endean</v>
      </c>
      <c r="E198" s="184" t="s">
        <v>3</v>
      </c>
    </row>
    <row r="199" spans="1:5" x14ac:dyDescent="0.2">
      <c r="A199" s="184" t="s">
        <v>730</v>
      </c>
      <c r="B199" s="184" t="s">
        <v>3458</v>
      </c>
      <c r="C199" s="184" t="s">
        <v>2069</v>
      </c>
      <c r="D199" s="184" t="str">
        <f t="shared" si="4"/>
        <v>Tara Faganello</v>
      </c>
      <c r="E199" s="184" t="s">
        <v>3</v>
      </c>
    </row>
    <row r="200" spans="1:5" x14ac:dyDescent="0.2">
      <c r="A200" s="184" t="s">
        <v>730</v>
      </c>
      <c r="B200" s="184" t="s">
        <v>3459</v>
      </c>
      <c r="C200" s="184" t="s">
        <v>396</v>
      </c>
      <c r="D200" s="184" t="str">
        <f t="shared" si="4"/>
        <v>Brenda Falk</v>
      </c>
      <c r="E200" s="184" t="s">
        <v>3</v>
      </c>
    </row>
    <row r="201" spans="1:5" x14ac:dyDescent="0.2">
      <c r="A201" s="184" t="s">
        <v>730</v>
      </c>
      <c r="B201" s="184" t="s">
        <v>3460</v>
      </c>
      <c r="C201" s="184" t="s">
        <v>790</v>
      </c>
      <c r="D201" s="184" t="str">
        <f t="shared" si="4"/>
        <v>Nancy Gale</v>
      </c>
      <c r="E201" s="184" t="s">
        <v>3</v>
      </c>
    </row>
    <row r="202" spans="1:5" x14ac:dyDescent="0.2">
      <c r="A202" s="184" t="s">
        <v>730</v>
      </c>
      <c r="B202" s="184" t="s">
        <v>3461</v>
      </c>
      <c r="C202" s="184" t="s">
        <v>491</v>
      </c>
      <c r="D202" s="184" t="str">
        <f t="shared" si="4"/>
        <v>Katherine Gizikoff</v>
      </c>
      <c r="E202" s="184" t="s">
        <v>3</v>
      </c>
    </row>
    <row r="203" spans="1:5" x14ac:dyDescent="0.2">
      <c r="A203" s="184" t="s">
        <v>730</v>
      </c>
      <c r="B203" s="184" t="s">
        <v>3462</v>
      </c>
      <c r="C203" s="184" t="s">
        <v>3463</v>
      </c>
      <c r="D203" s="184" t="str">
        <f t="shared" si="4"/>
        <v>Blaine Grinder</v>
      </c>
      <c r="E203" s="184" t="s">
        <v>3</v>
      </c>
    </row>
    <row r="204" spans="1:5" x14ac:dyDescent="0.2">
      <c r="A204" s="184" t="s">
        <v>730</v>
      </c>
      <c r="B204" s="184" t="s">
        <v>3464</v>
      </c>
      <c r="C204" s="184" t="s">
        <v>3465</v>
      </c>
      <c r="D204" s="184" t="str">
        <f t="shared" si="4"/>
        <v>Clayton Harry</v>
      </c>
      <c r="E204" s="184" t="s">
        <v>3</v>
      </c>
    </row>
    <row r="205" spans="1:5" x14ac:dyDescent="0.2">
      <c r="A205" s="184" t="s">
        <v>730</v>
      </c>
      <c r="B205" s="184" t="s">
        <v>1304</v>
      </c>
      <c r="C205" s="184" t="s">
        <v>418</v>
      </c>
      <c r="D205" s="184" t="str">
        <f t="shared" si="4"/>
        <v>Patricia Heintzman</v>
      </c>
      <c r="E205" s="184" t="s">
        <v>3</v>
      </c>
    </row>
    <row r="206" spans="1:5" x14ac:dyDescent="0.2">
      <c r="A206" s="184" t="s">
        <v>730</v>
      </c>
      <c r="B206" s="184" t="s">
        <v>966</v>
      </c>
      <c r="C206" s="184" t="s">
        <v>3466</v>
      </c>
      <c r="D206" s="184" t="str">
        <f t="shared" si="4"/>
        <v>Mina Holmes</v>
      </c>
      <c r="E206" s="184" t="s">
        <v>3</v>
      </c>
    </row>
    <row r="207" spans="1:5" x14ac:dyDescent="0.2">
      <c r="A207" s="184" t="s">
        <v>730</v>
      </c>
      <c r="B207" s="184" t="s">
        <v>1314</v>
      </c>
      <c r="C207" s="184" t="s">
        <v>1955</v>
      </c>
      <c r="D207" s="184" t="str">
        <f t="shared" si="4"/>
        <v>Colleen Jacob</v>
      </c>
      <c r="E207" s="184" t="s">
        <v>3</v>
      </c>
    </row>
    <row r="208" spans="1:5" x14ac:dyDescent="0.2">
      <c r="A208" s="184" t="s">
        <v>730</v>
      </c>
      <c r="B208" s="184" t="s">
        <v>1262</v>
      </c>
      <c r="C208" s="184" t="s">
        <v>435</v>
      </c>
      <c r="D208" s="184" t="str">
        <f t="shared" si="4"/>
        <v>Chris Kelly</v>
      </c>
      <c r="E208" s="184" t="s">
        <v>3</v>
      </c>
    </row>
    <row r="209" spans="1:5" x14ac:dyDescent="0.2">
      <c r="A209" s="184" t="s">
        <v>730</v>
      </c>
      <c r="B209" s="184" t="s">
        <v>3467</v>
      </c>
      <c r="C209" s="184" t="s">
        <v>254</v>
      </c>
      <c r="D209" s="184" t="str">
        <f t="shared" si="4"/>
        <v>Stephanie Killam</v>
      </c>
      <c r="E209" s="184" t="s">
        <v>3</v>
      </c>
    </row>
    <row r="210" spans="1:5" x14ac:dyDescent="0.2">
      <c r="A210" s="184" t="s">
        <v>730</v>
      </c>
      <c r="B210" s="184" t="s">
        <v>3468</v>
      </c>
      <c r="C210" s="184" t="s">
        <v>339</v>
      </c>
      <c r="D210" s="184" t="str">
        <f t="shared" si="4"/>
        <v>Clint Lambert</v>
      </c>
      <c r="E210" s="184" t="s">
        <v>3</v>
      </c>
    </row>
    <row r="211" spans="1:5" x14ac:dyDescent="0.2">
      <c r="A211" s="184" t="s">
        <v>730</v>
      </c>
      <c r="B211" s="184" t="s">
        <v>3469</v>
      </c>
      <c r="C211" s="184" t="s">
        <v>383</v>
      </c>
      <c r="D211" s="184" t="str">
        <f t="shared" si="4"/>
        <v>Jason Madill</v>
      </c>
      <c r="E211" s="184" t="s">
        <v>3</v>
      </c>
    </row>
    <row r="212" spans="1:5" x14ac:dyDescent="0.2">
      <c r="A212" s="184" t="s">
        <v>730</v>
      </c>
      <c r="B212" s="184" t="s">
        <v>477</v>
      </c>
      <c r="C212" s="184" t="s">
        <v>3470</v>
      </c>
      <c r="D212" s="184" t="str">
        <f t="shared" si="4"/>
        <v>Rhona Martin</v>
      </c>
      <c r="E212" s="184" t="s">
        <v>3</v>
      </c>
    </row>
    <row r="213" spans="1:5" x14ac:dyDescent="0.2">
      <c r="A213" s="184" t="s">
        <v>730</v>
      </c>
      <c r="B213" s="184" t="s">
        <v>2850</v>
      </c>
      <c r="C213" s="184" t="s">
        <v>326</v>
      </c>
      <c r="D213" s="184" t="str">
        <f t="shared" si="4"/>
        <v>Lisa Matthaus</v>
      </c>
      <c r="E213" s="184" t="s">
        <v>3</v>
      </c>
    </row>
    <row r="214" spans="1:5" x14ac:dyDescent="0.2">
      <c r="A214" s="184" t="s">
        <v>730</v>
      </c>
      <c r="B214" s="184" t="s">
        <v>1566</v>
      </c>
      <c r="C214" s="184" t="s">
        <v>1412</v>
      </c>
      <c r="D214" s="184" t="str">
        <f t="shared" si="4"/>
        <v>Dale Parker</v>
      </c>
      <c r="E214" s="184" t="s">
        <v>3</v>
      </c>
    </row>
    <row r="215" spans="1:5" x14ac:dyDescent="0.2">
      <c r="A215" s="184" t="s">
        <v>730</v>
      </c>
      <c r="B215" s="184" t="s">
        <v>3471</v>
      </c>
      <c r="C215" s="184" t="s">
        <v>3472</v>
      </c>
      <c r="D215" s="184" t="str">
        <f t="shared" si="4"/>
        <v>Clarance Pennier</v>
      </c>
      <c r="E215" s="184" t="s">
        <v>3</v>
      </c>
    </row>
    <row r="216" spans="1:5" x14ac:dyDescent="0.2">
      <c r="A216" s="184" t="s">
        <v>730</v>
      </c>
      <c r="B216" s="184" t="s">
        <v>2877</v>
      </c>
      <c r="C216" s="184" t="s">
        <v>1571</v>
      </c>
      <c r="D216" s="184" t="str">
        <f t="shared" si="4"/>
        <v>Rebecca Reid</v>
      </c>
      <c r="E216" s="184" t="s">
        <v>3</v>
      </c>
    </row>
    <row r="217" spans="1:5" x14ac:dyDescent="0.2">
      <c r="A217" s="184" t="s">
        <v>730</v>
      </c>
      <c r="B217" s="184" t="s">
        <v>3473</v>
      </c>
      <c r="C217" s="184" t="s">
        <v>328</v>
      </c>
      <c r="D217" s="184" t="str">
        <f t="shared" si="4"/>
        <v>Steven Rice</v>
      </c>
      <c r="E217" s="184" t="s">
        <v>3</v>
      </c>
    </row>
    <row r="218" spans="1:5" x14ac:dyDescent="0.2">
      <c r="A218" s="184" t="s">
        <v>730</v>
      </c>
      <c r="B218" s="184" t="s">
        <v>954</v>
      </c>
      <c r="C218" s="184" t="s">
        <v>3474</v>
      </c>
      <c r="D218" s="184" t="str">
        <f t="shared" ref="D218:D281" si="6">C218&amp;" "&amp;B218</f>
        <v>Wes Shoemaker</v>
      </c>
      <c r="E218" s="184" t="s">
        <v>3</v>
      </c>
    </row>
    <row r="219" spans="1:5" x14ac:dyDescent="0.2">
      <c r="A219" s="184" t="s">
        <v>730</v>
      </c>
      <c r="B219" s="184" t="s">
        <v>1097</v>
      </c>
      <c r="C219" s="184" t="s">
        <v>300</v>
      </c>
      <c r="D219" s="184" t="str">
        <f t="shared" si="6"/>
        <v>Bob Simpson</v>
      </c>
      <c r="E219" s="184" t="s">
        <v>3</v>
      </c>
    </row>
    <row r="220" spans="1:5" x14ac:dyDescent="0.2">
      <c r="A220" s="184" t="s">
        <v>730</v>
      </c>
      <c r="B220" s="184" t="s">
        <v>2751</v>
      </c>
      <c r="C220" s="184" t="s">
        <v>3475</v>
      </c>
      <c r="D220" s="184" t="str">
        <f t="shared" si="6"/>
        <v>Naina Sloan</v>
      </c>
      <c r="E220" s="184" t="s">
        <v>3</v>
      </c>
    </row>
    <row r="221" spans="1:5" x14ac:dyDescent="0.2">
      <c r="A221" s="184" t="s">
        <v>730</v>
      </c>
      <c r="B221" s="184" t="s">
        <v>3476</v>
      </c>
      <c r="C221" s="184" t="s">
        <v>3190</v>
      </c>
      <c r="D221" s="184" t="str">
        <f t="shared" si="6"/>
        <v>Barb Strachan</v>
      </c>
      <c r="E221" s="184" t="s">
        <v>3</v>
      </c>
    </row>
    <row r="222" spans="1:5" x14ac:dyDescent="0.2">
      <c r="A222" s="184" t="s">
        <v>730</v>
      </c>
      <c r="B222" s="184" t="s">
        <v>1641</v>
      </c>
      <c r="C222" s="184" t="s">
        <v>1502</v>
      </c>
      <c r="D222" s="184" t="str">
        <f t="shared" si="6"/>
        <v>Craig Sutherland</v>
      </c>
      <c r="E222" s="184" t="s">
        <v>3</v>
      </c>
    </row>
    <row r="223" spans="1:5" x14ac:dyDescent="0.2">
      <c r="A223" s="184" t="s">
        <v>730</v>
      </c>
      <c r="B223" s="184" t="s">
        <v>2494</v>
      </c>
      <c r="C223" s="184" t="s">
        <v>3477</v>
      </c>
      <c r="D223" s="184" t="str">
        <f t="shared" si="6"/>
        <v>Rene Talbot</v>
      </c>
      <c r="E223" s="184" t="s">
        <v>3</v>
      </c>
    </row>
    <row r="224" spans="1:5" x14ac:dyDescent="0.2">
      <c r="A224" s="184" t="s">
        <v>730</v>
      </c>
      <c r="B224" s="184" t="s">
        <v>3478</v>
      </c>
      <c r="C224" s="184" t="s">
        <v>3479</v>
      </c>
      <c r="D224" s="184" t="str">
        <f t="shared" si="6"/>
        <v>Val van den Broek</v>
      </c>
      <c r="E224" s="184" t="s">
        <v>3</v>
      </c>
    </row>
    <row r="225" spans="1:9" x14ac:dyDescent="0.2">
      <c r="A225" s="184" t="s">
        <v>136</v>
      </c>
      <c r="B225" s="184" t="s">
        <v>234</v>
      </c>
      <c r="C225" s="184" t="s">
        <v>233</v>
      </c>
      <c r="D225" s="184" t="str">
        <f t="shared" si="6"/>
        <v>Mark Mattson</v>
      </c>
      <c r="E225" s="184" t="s">
        <v>3</v>
      </c>
      <c r="F225" s="184" t="s">
        <v>90</v>
      </c>
      <c r="H225" s="184" t="s">
        <v>90</v>
      </c>
      <c r="I225" s="184" t="s">
        <v>138</v>
      </c>
    </row>
    <row r="226" spans="1:9" x14ac:dyDescent="0.2">
      <c r="A226" s="184" t="s">
        <v>136</v>
      </c>
      <c r="B226" s="184" t="s">
        <v>236</v>
      </c>
      <c r="C226" s="184" t="s">
        <v>235</v>
      </c>
      <c r="D226" s="184" t="str">
        <f t="shared" si="6"/>
        <v>Krystyn Tully</v>
      </c>
      <c r="E226" s="184" t="s">
        <v>3</v>
      </c>
      <c r="F226" s="184" t="s">
        <v>139</v>
      </c>
      <c r="H226" s="184" t="s">
        <v>139</v>
      </c>
      <c r="I226" s="184" t="s">
        <v>138</v>
      </c>
    </row>
    <row r="227" spans="1:9" x14ac:dyDescent="0.2">
      <c r="A227" s="184" t="s">
        <v>136</v>
      </c>
      <c r="B227" s="184" t="s">
        <v>516</v>
      </c>
      <c r="C227" s="184" t="s">
        <v>237</v>
      </c>
      <c r="D227" s="184" t="str">
        <f t="shared" si="6"/>
        <v>Lauren Brown Hornor</v>
      </c>
      <c r="E227" s="184" t="s">
        <v>3</v>
      </c>
      <c r="H227" s="184" t="s">
        <v>140</v>
      </c>
      <c r="I227" s="184" t="s">
        <v>138</v>
      </c>
    </row>
    <row r="228" spans="1:9" x14ac:dyDescent="0.2">
      <c r="A228" s="184" t="s">
        <v>711</v>
      </c>
      <c r="B228" s="184" t="s">
        <v>715</v>
      </c>
      <c r="C228" s="184" t="s">
        <v>425</v>
      </c>
      <c r="D228" s="184" t="str">
        <f t="shared" si="6"/>
        <v>Matt Foy</v>
      </c>
      <c r="E228" s="184" t="s">
        <v>3</v>
      </c>
      <c r="F228" s="184" t="s">
        <v>682</v>
      </c>
    </row>
    <row r="229" spans="1:9" x14ac:dyDescent="0.2">
      <c r="A229" s="184" t="s">
        <v>711</v>
      </c>
      <c r="B229" s="184" t="s">
        <v>716</v>
      </c>
      <c r="C229" s="184" t="s">
        <v>717</v>
      </c>
      <c r="D229" s="184" t="str">
        <f t="shared" si="6"/>
        <v>Detmar Schwichtenberg</v>
      </c>
      <c r="E229" s="184" t="s">
        <v>3</v>
      </c>
      <c r="F229" s="184" t="s">
        <v>683</v>
      </c>
    </row>
    <row r="230" spans="1:9" x14ac:dyDescent="0.2">
      <c r="A230" s="184" t="s">
        <v>711</v>
      </c>
      <c r="B230" s="184" t="s">
        <v>718</v>
      </c>
      <c r="C230" s="184" t="s">
        <v>313</v>
      </c>
      <c r="D230" s="184" t="str">
        <f t="shared" si="6"/>
        <v>David Urban</v>
      </c>
      <c r="E230" s="184" t="s">
        <v>3</v>
      </c>
      <c r="G230" s="184" t="s">
        <v>632</v>
      </c>
    </row>
    <row r="231" spans="1:9" x14ac:dyDescent="0.2">
      <c r="A231" s="184" t="s">
        <v>711</v>
      </c>
      <c r="B231" s="184" t="s">
        <v>719</v>
      </c>
      <c r="C231" s="184" t="s">
        <v>720</v>
      </c>
      <c r="D231" s="184" t="str">
        <f t="shared" si="6"/>
        <v>Debora Soutar</v>
      </c>
      <c r="E231" s="184" t="s">
        <v>3</v>
      </c>
      <c r="G231" s="184" t="s">
        <v>635</v>
      </c>
    </row>
    <row r="232" spans="1:9" x14ac:dyDescent="0.2">
      <c r="A232" s="184" t="s">
        <v>711</v>
      </c>
      <c r="B232" s="184" t="s">
        <v>721</v>
      </c>
      <c r="C232" s="184" t="s">
        <v>392</v>
      </c>
      <c r="D232" s="184" t="str">
        <f t="shared" si="6"/>
        <v>Bruce Clark</v>
      </c>
      <c r="E232" s="184" t="s">
        <v>3</v>
      </c>
      <c r="H232" s="184" t="s">
        <v>722</v>
      </c>
      <c r="I232" s="184" t="s">
        <v>723</v>
      </c>
    </row>
    <row r="233" spans="1:9" x14ac:dyDescent="0.2">
      <c r="A233" s="184" t="s">
        <v>711</v>
      </c>
      <c r="B233" s="184" t="s">
        <v>724</v>
      </c>
      <c r="C233" s="184" t="s">
        <v>660</v>
      </c>
      <c r="D233" s="184" t="str">
        <f t="shared" si="6"/>
        <v>John Vissers</v>
      </c>
      <c r="E233" s="184" t="s">
        <v>3</v>
      </c>
      <c r="H233" s="184" t="s">
        <v>725</v>
      </c>
      <c r="I233" s="184" t="s">
        <v>726</v>
      </c>
    </row>
    <row r="234" spans="1:9" x14ac:dyDescent="0.2">
      <c r="A234" s="184" t="s">
        <v>711</v>
      </c>
      <c r="B234" s="184" t="s">
        <v>727</v>
      </c>
      <c r="C234" s="184" t="s">
        <v>728</v>
      </c>
      <c r="D234" s="184" t="str">
        <f t="shared" si="6"/>
        <v>Christina Toth</v>
      </c>
      <c r="E234" s="184" t="s">
        <v>3</v>
      </c>
      <c r="H234" s="184" t="s">
        <v>729</v>
      </c>
      <c r="I234" s="184" t="s">
        <v>730</v>
      </c>
    </row>
    <row r="235" spans="1:9" x14ac:dyDescent="0.2">
      <c r="A235" s="184" t="s">
        <v>711</v>
      </c>
      <c r="B235" s="184" t="s">
        <v>731</v>
      </c>
      <c r="C235" s="184" t="s">
        <v>732</v>
      </c>
      <c r="D235" s="184" t="str">
        <f t="shared" si="6"/>
        <v>Geoff Hughes-Game</v>
      </c>
      <c r="E235" s="184" t="s">
        <v>3</v>
      </c>
    </row>
    <row r="236" spans="1:9" x14ac:dyDescent="0.2">
      <c r="A236" s="184" t="s">
        <v>711</v>
      </c>
      <c r="B236" s="184" t="s">
        <v>1995</v>
      </c>
      <c r="C236" s="184" t="s">
        <v>2104</v>
      </c>
      <c r="D236" s="184" t="str">
        <f t="shared" si="6"/>
        <v>Natashia Cox</v>
      </c>
      <c r="F236" s="184" t="s">
        <v>695</v>
      </c>
    </row>
    <row r="237" spans="1:9" x14ac:dyDescent="0.2">
      <c r="A237" s="184" t="s">
        <v>711</v>
      </c>
      <c r="B237" s="184" t="s">
        <v>2105</v>
      </c>
      <c r="C237" s="184" t="s">
        <v>240</v>
      </c>
      <c r="D237" s="184" t="str">
        <f t="shared" si="6"/>
        <v>Rachel Drennan</v>
      </c>
    </row>
    <row r="238" spans="1:9" x14ac:dyDescent="0.2">
      <c r="A238" s="184" t="s">
        <v>865</v>
      </c>
      <c r="B238" s="184" t="s">
        <v>868</v>
      </c>
      <c r="C238" s="184" t="s">
        <v>369</v>
      </c>
      <c r="D238" s="184" t="str">
        <f t="shared" si="6"/>
        <v>Janet Alderton</v>
      </c>
      <c r="E238" s="184" t="s">
        <v>3</v>
      </c>
      <c r="F238" s="184" t="s">
        <v>90</v>
      </c>
      <c r="H238" s="184" t="s">
        <v>863</v>
      </c>
      <c r="I238" s="184" t="s">
        <v>869</v>
      </c>
    </row>
    <row r="239" spans="1:9" x14ac:dyDescent="0.2">
      <c r="A239" s="184" t="s">
        <v>865</v>
      </c>
      <c r="B239" s="184" t="s">
        <v>888</v>
      </c>
      <c r="C239" s="184" t="s">
        <v>889</v>
      </c>
      <c r="D239" s="184" t="str">
        <f t="shared" si="6"/>
        <v>Toby Cooper</v>
      </c>
      <c r="E239" s="184" t="s">
        <v>3</v>
      </c>
      <c r="F239" s="184" t="s">
        <v>139</v>
      </c>
      <c r="H239" s="184" t="s">
        <v>682</v>
      </c>
      <c r="I239" s="184" t="s">
        <v>890</v>
      </c>
    </row>
    <row r="240" spans="1:9" x14ac:dyDescent="0.2">
      <c r="A240" s="184" t="s">
        <v>865</v>
      </c>
      <c r="B240" s="184" t="s">
        <v>870</v>
      </c>
      <c r="C240" s="184" t="s">
        <v>392</v>
      </c>
      <c r="D240" s="184" t="str">
        <f t="shared" si="6"/>
        <v>Bruce Rylander</v>
      </c>
      <c r="E240" s="184" t="s">
        <v>3</v>
      </c>
      <c r="G240" s="184" t="s">
        <v>632</v>
      </c>
    </row>
    <row r="241" spans="1:11" x14ac:dyDescent="0.2">
      <c r="A241" s="184" t="s">
        <v>865</v>
      </c>
      <c r="B241" s="184" t="s">
        <v>871</v>
      </c>
      <c r="C241" s="184" t="s">
        <v>242</v>
      </c>
      <c r="D241" s="184" t="str">
        <f t="shared" si="6"/>
        <v>Ken Carrasco</v>
      </c>
      <c r="E241" s="184" t="s">
        <v>3</v>
      </c>
      <c r="G241" s="184" t="s">
        <v>635</v>
      </c>
      <c r="H241" s="184" t="s">
        <v>872</v>
      </c>
      <c r="I241" s="184" t="s">
        <v>873</v>
      </c>
      <c r="J241" s="184" t="s">
        <v>872</v>
      </c>
      <c r="K241" s="184" t="s">
        <v>874</v>
      </c>
    </row>
    <row r="242" spans="1:11" x14ac:dyDescent="0.2">
      <c r="A242" s="184" t="s">
        <v>865</v>
      </c>
      <c r="B242" s="184" t="s">
        <v>471</v>
      </c>
      <c r="C242" s="184" t="s">
        <v>405</v>
      </c>
      <c r="D242" s="184" t="str">
        <f t="shared" si="6"/>
        <v>Paul Anderson</v>
      </c>
      <c r="E242" s="184" t="s">
        <v>3</v>
      </c>
      <c r="H242" s="184" t="s">
        <v>875</v>
      </c>
      <c r="I242" s="184" t="s">
        <v>93</v>
      </c>
    </row>
    <row r="243" spans="1:11" x14ac:dyDescent="0.2">
      <c r="A243" s="184" t="s">
        <v>865</v>
      </c>
      <c r="B243" s="184" t="s">
        <v>876</v>
      </c>
      <c r="C243" s="184" t="s">
        <v>877</v>
      </c>
      <c r="D243" s="184" t="str">
        <f t="shared" si="6"/>
        <v>San Olson</v>
      </c>
      <c r="E243" s="184" t="s">
        <v>3</v>
      </c>
      <c r="H243" s="184" t="s">
        <v>682</v>
      </c>
      <c r="I243" s="184" t="s">
        <v>878</v>
      </c>
    </row>
    <row r="244" spans="1:11" x14ac:dyDescent="0.2">
      <c r="A244" s="184" t="s">
        <v>865</v>
      </c>
      <c r="B244" s="184" t="s">
        <v>879</v>
      </c>
      <c r="C244" s="184" t="s">
        <v>435</v>
      </c>
      <c r="D244" s="184" t="str">
        <f t="shared" si="6"/>
        <v>Chris Wolfe</v>
      </c>
      <c r="E244" s="184" t="s">
        <v>3</v>
      </c>
      <c r="H244" s="184" t="s">
        <v>651</v>
      </c>
      <c r="I244" s="184" t="s">
        <v>880</v>
      </c>
      <c r="J244" s="184" t="s">
        <v>881</v>
      </c>
      <c r="K244" s="184" t="s">
        <v>882</v>
      </c>
    </row>
    <row r="245" spans="1:11" x14ac:dyDescent="0.2">
      <c r="A245" s="184" t="s">
        <v>865</v>
      </c>
      <c r="B245" s="184" t="s">
        <v>883</v>
      </c>
      <c r="C245" s="184" t="s">
        <v>271</v>
      </c>
      <c r="D245" s="184" t="str">
        <f t="shared" si="6"/>
        <v>Susan Dehlendorf</v>
      </c>
      <c r="E245" s="184" t="s">
        <v>3</v>
      </c>
    </row>
    <row r="246" spans="1:11" x14ac:dyDescent="0.2">
      <c r="A246" s="184" t="s">
        <v>865</v>
      </c>
      <c r="B246" s="184" t="s">
        <v>884</v>
      </c>
      <c r="C246" s="184" t="s">
        <v>361</v>
      </c>
      <c r="D246" s="184" t="str">
        <f t="shared" si="6"/>
        <v>Dixie Budke</v>
      </c>
      <c r="E246" s="184" t="s">
        <v>3</v>
      </c>
    </row>
    <row r="247" spans="1:11" x14ac:dyDescent="0.2">
      <c r="A247" s="184" t="s">
        <v>865</v>
      </c>
      <c r="B247" s="184" t="s">
        <v>885</v>
      </c>
      <c r="C247" s="184" t="s">
        <v>242</v>
      </c>
      <c r="D247" s="184" t="str">
        <f t="shared" si="6"/>
        <v>Ken Burtness</v>
      </c>
      <c r="E247" s="184" t="s">
        <v>3</v>
      </c>
    </row>
    <row r="248" spans="1:11" x14ac:dyDescent="0.2">
      <c r="A248" s="184" t="s">
        <v>865</v>
      </c>
      <c r="B248" s="184" t="s">
        <v>886</v>
      </c>
      <c r="C248" s="184" t="s">
        <v>887</v>
      </c>
      <c r="D248" s="184" t="str">
        <f t="shared" si="6"/>
        <v>Carol Kibble</v>
      </c>
      <c r="E248" s="184" t="s">
        <v>3</v>
      </c>
    </row>
    <row r="249" spans="1:11" x14ac:dyDescent="0.2">
      <c r="A249" s="184" t="s">
        <v>865</v>
      </c>
      <c r="B249" s="184" t="s">
        <v>891</v>
      </c>
      <c r="C249" s="184" t="s">
        <v>254</v>
      </c>
      <c r="D249" s="184" t="str">
        <f t="shared" si="6"/>
        <v>Stephanie Buffum</v>
      </c>
      <c r="F249" s="184" t="s">
        <v>4</v>
      </c>
      <c r="H249" s="184" t="s">
        <v>892</v>
      </c>
      <c r="I249" s="184" t="s">
        <v>893</v>
      </c>
    </row>
    <row r="250" spans="1:11" x14ac:dyDescent="0.2">
      <c r="A250" s="184" t="s">
        <v>865</v>
      </c>
      <c r="B250" s="184" t="s">
        <v>894</v>
      </c>
      <c r="C250" s="184" t="s">
        <v>895</v>
      </c>
      <c r="D250" s="184" t="str">
        <f t="shared" si="6"/>
        <v>Tina Whitman</v>
      </c>
      <c r="F250" s="184" t="s">
        <v>7</v>
      </c>
      <c r="H250" s="184" t="s">
        <v>896</v>
      </c>
      <c r="I250" s="219" t="s">
        <v>897</v>
      </c>
    </row>
    <row r="251" spans="1:11" x14ac:dyDescent="0.2">
      <c r="A251" s="184" t="s">
        <v>865</v>
      </c>
      <c r="B251" s="184" t="s">
        <v>2407</v>
      </c>
      <c r="C251" s="184" t="s">
        <v>928</v>
      </c>
      <c r="D251" s="184" t="str">
        <f t="shared" si="6"/>
        <v>Katie Fleming</v>
      </c>
      <c r="F251" s="184" t="s">
        <v>2408</v>
      </c>
    </row>
    <row r="252" spans="1:11" x14ac:dyDescent="0.2">
      <c r="A252" s="184" t="s">
        <v>2363</v>
      </c>
      <c r="B252" s="184" t="s">
        <v>2365</v>
      </c>
      <c r="C252" s="184" t="s">
        <v>435</v>
      </c>
      <c r="D252" s="184" t="str">
        <f t="shared" si="6"/>
        <v>Chris Straw</v>
      </c>
      <c r="F252" s="184" t="s">
        <v>2366</v>
      </c>
    </row>
    <row r="253" spans="1:11" x14ac:dyDescent="0.2">
      <c r="A253" s="184" t="s">
        <v>1614</v>
      </c>
      <c r="B253" s="184" t="s">
        <v>1665</v>
      </c>
      <c r="C253" s="184" t="s">
        <v>344</v>
      </c>
      <c r="D253" s="184" t="str">
        <f t="shared" si="6"/>
        <v>Peter Scholefield</v>
      </c>
      <c r="E253" s="184" t="s">
        <v>3</v>
      </c>
      <c r="F253" s="184" t="s">
        <v>90</v>
      </c>
    </row>
    <row r="254" spans="1:11" x14ac:dyDescent="0.2">
      <c r="A254" s="184" t="s">
        <v>1614</v>
      </c>
      <c r="B254" s="184" t="s">
        <v>1666</v>
      </c>
      <c r="C254" s="184" t="s">
        <v>1667</v>
      </c>
      <c r="D254" s="184" t="str">
        <f t="shared" si="6"/>
        <v>Boris Gorgitza</v>
      </c>
      <c r="E254" s="184" t="s">
        <v>3</v>
      </c>
      <c r="G254" s="184" t="s">
        <v>632</v>
      </c>
    </row>
    <row r="255" spans="1:11" x14ac:dyDescent="0.2">
      <c r="A255" s="184" t="s">
        <v>1614</v>
      </c>
      <c r="B255" s="184" t="s">
        <v>1668</v>
      </c>
      <c r="C255" s="184" t="s">
        <v>246</v>
      </c>
      <c r="D255" s="184" t="str">
        <f t="shared" si="6"/>
        <v>Kathy McTaggart</v>
      </c>
      <c r="E255" s="184" t="s">
        <v>3</v>
      </c>
      <c r="G255" s="184" t="s">
        <v>635</v>
      </c>
    </row>
    <row r="256" spans="1:11" x14ac:dyDescent="0.2">
      <c r="A256" s="184" t="s">
        <v>1614</v>
      </c>
      <c r="B256" s="184" t="s">
        <v>1669</v>
      </c>
      <c r="C256" s="184" t="s">
        <v>344</v>
      </c>
      <c r="D256" s="184" t="str">
        <f t="shared" si="6"/>
        <v>Peter Snell</v>
      </c>
      <c r="E256" s="184" t="s">
        <v>3</v>
      </c>
    </row>
    <row r="257" spans="1:11" x14ac:dyDescent="0.2">
      <c r="A257" s="184" t="s">
        <v>1614</v>
      </c>
      <c r="B257" s="184" t="s">
        <v>263</v>
      </c>
      <c r="C257" s="184" t="s">
        <v>333</v>
      </c>
      <c r="D257" s="184" t="str">
        <f t="shared" si="6"/>
        <v>Mike Stamford</v>
      </c>
      <c r="E257" s="184" t="s">
        <v>3</v>
      </c>
    </row>
    <row r="258" spans="1:11" x14ac:dyDescent="0.2">
      <c r="A258" s="184" t="s">
        <v>1618</v>
      </c>
      <c r="B258" s="184" t="s">
        <v>1680</v>
      </c>
      <c r="C258" s="184" t="s">
        <v>1681</v>
      </c>
      <c r="D258" s="184" t="str">
        <f t="shared" si="6"/>
        <v>Julie Hirsch</v>
      </c>
      <c r="F258" s="184" t="s">
        <v>1682</v>
      </c>
    </row>
    <row r="259" spans="1:11" x14ac:dyDescent="0.2">
      <c r="A259" s="184" t="s">
        <v>1618</v>
      </c>
      <c r="B259" s="184" t="s">
        <v>1566</v>
      </c>
      <c r="C259" s="184" t="s">
        <v>1683</v>
      </c>
      <c r="D259" s="184" t="str">
        <f t="shared" si="6"/>
        <v>Lindsey Parker</v>
      </c>
      <c r="F259" s="184" t="s">
        <v>1684</v>
      </c>
    </row>
    <row r="260" spans="1:11" x14ac:dyDescent="0.2">
      <c r="A260" s="184" t="s">
        <v>2250</v>
      </c>
      <c r="B260" s="184" t="s">
        <v>2113</v>
      </c>
      <c r="C260" s="184" t="s">
        <v>2536</v>
      </c>
      <c r="D260" s="184" t="str">
        <f t="shared" si="6"/>
        <v>Charlene Lee</v>
      </c>
      <c r="F260" s="184" t="s">
        <v>684</v>
      </c>
    </row>
    <row r="261" spans="1:11" x14ac:dyDescent="0.2">
      <c r="A261" s="184" t="s">
        <v>2250</v>
      </c>
      <c r="B261" s="184" t="s">
        <v>2537</v>
      </c>
      <c r="C261" s="184" t="s">
        <v>2538</v>
      </c>
      <c r="D261" s="184" t="str">
        <f t="shared" si="6"/>
        <v>Charles Low</v>
      </c>
      <c r="F261" s="184" t="s">
        <v>722</v>
      </c>
    </row>
    <row r="262" spans="1:11" x14ac:dyDescent="0.2">
      <c r="A262" s="184" t="s">
        <v>2</v>
      </c>
      <c r="B262" s="184" t="s">
        <v>239</v>
      </c>
      <c r="C262" s="184" t="s">
        <v>238</v>
      </c>
      <c r="D262" s="184" t="str">
        <f t="shared" si="6"/>
        <v>Leslie Boldt</v>
      </c>
      <c r="E262" s="184" t="s">
        <v>3</v>
      </c>
      <c r="F262" s="184" t="s">
        <v>90</v>
      </c>
      <c r="H262" s="184" t="s">
        <v>61</v>
      </c>
      <c r="I262" s="184" t="s">
        <v>60</v>
      </c>
    </row>
    <row r="263" spans="1:11" x14ac:dyDescent="0.2">
      <c r="A263" s="184" t="s">
        <v>2</v>
      </c>
      <c r="B263" s="184" t="s">
        <v>241</v>
      </c>
      <c r="C263" s="184" t="s">
        <v>240</v>
      </c>
      <c r="D263" s="184" t="str">
        <f t="shared" si="6"/>
        <v>Rachel Forbes</v>
      </c>
      <c r="E263" s="184" t="s">
        <v>3</v>
      </c>
      <c r="G263" s="184" t="s">
        <v>124</v>
      </c>
      <c r="H263" s="184" t="s">
        <v>4</v>
      </c>
      <c r="I263" s="184" t="s">
        <v>902</v>
      </c>
      <c r="J263" s="184" t="s">
        <v>63</v>
      </c>
      <c r="K263" s="184" t="s">
        <v>62</v>
      </c>
    </row>
    <row r="264" spans="1:11" x14ac:dyDescent="0.2">
      <c r="A264" s="184" t="s">
        <v>2</v>
      </c>
      <c r="B264" s="184" t="s">
        <v>243</v>
      </c>
      <c r="C264" s="184" t="s">
        <v>242</v>
      </c>
      <c r="D264" s="184" t="str">
        <f t="shared" si="6"/>
        <v>Ken Coach</v>
      </c>
      <c r="E264" s="184" t="s">
        <v>3</v>
      </c>
      <c r="F264" s="184" t="s">
        <v>139</v>
      </c>
    </row>
    <row r="265" spans="1:11" x14ac:dyDescent="0.2">
      <c r="A265" s="184" t="s">
        <v>2</v>
      </c>
      <c r="B265" s="184" t="s">
        <v>245</v>
      </c>
      <c r="C265" s="184" t="s">
        <v>244</v>
      </c>
      <c r="D265" s="184" t="str">
        <f t="shared" si="6"/>
        <v>Aaron Nabata</v>
      </c>
      <c r="E265" s="184" t="s">
        <v>3</v>
      </c>
      <c r="G265" s="184" t="s">
        <v>632</v>
      </c>
    </row>
    <row r="266" spans="1:11" x14ac:dyDescent="0.2">
      <c r="A266" s="184" t="s">
        <v>2</v>
      </c>
      <c r="B266" s="184" t="s">
        <v>247</v>
      </c>
      <c r="C266" s="184" t="s">
        <v>246</v>
      </c>
      <c r="D266" s="184" t="str">
        <f t="shared" si="6"/>
        <v>Kathy Fletcher</v>
      </c>
      <c r="E266" s="184" t="s">
        <v>3</v>
      </c>
      <c r="G266" s="184" t="s">
        <v>635</v>
      </c>
      <c r="H266" s="184" t="s">
        <v>1335</v>
      </c>
      <c r="I266" s="219" t="s">
        <v>1964</v>
      </c>
    </row>
    <row r="267" spans="1:11" x14ac:dyDescent="0.2">
      <c r="A267" s="184" t="s">
        <v>2</v>
      </c>
      <c r="B267" s="184" t="s">
        <v>249</v>
      </c>
      <c r="C267" s="184" t="s">
        <v>248</v>
      </c>
      <c r="D267" s="184" t="str">
        <f t="shared" si="6"/>
        <v>Tess Action</v>
      </c>
      <c r="E267" s="184" t="s">
        <v>3</v>
      </c>
    </row>
    <row r="268" spans="1:11" x14ac:dyDescent="0.2">
      <c r="A268" s="184" t="s">
        <v>2</v>
      </c>
      <c r="B268" s="184" t="s">
        <v>251</v>
      </c>
      <c r="C268" s="184" t="s">
        <v>250</v>
      </c>
      <c r="D268" s="184" t="str">
        <f t="shared" si="6"/>
        <v>Angharad Davies</v>
      </c>
      <c r="E268" s="184" t="s">
        <v>3</v>
      </c>
    </row>
    <row r="269" spans="1:11" x14ac:dyDescent="0.2">
      <c r="A269" s="184" t="s">
        <v>2</v>
      </c>
      <c r="B269" s="184" t="s">
        <v>253</v>
      </c>
      <c r="C269" s="184" t="s">
        <v>252</v>
      </c>
      <c r="D269" s="184" t="str">
        <f t="shared" si="6"/>
        <v>Zoe Greenberg</v>
      </c>
      <c r="E269" s="184" t="s">
        <v>3</v>
      </c>
    </row>
    <row r="270" spans="1:11" x14ac:dyDescent="0.2">
      <c r="A270" s="184" t="s">
        <v>2</v>
      </c>
      <c r="B270" s="184" t="s">
        <v>255</v>
      </c>
      <c r="C270" s="184" t="s">
        <v>254</v>
      </c>
      <c r="D270" s="184" t="str">
        <f t="shared" si="6"/>
        <v>Stephanie Schiffmacher</v>
      </c>
      <c r="E270" s="184" t="s">
        <v>3</v>
      </c>
    </row>
    <row r="271" spans="1:11" x14ac:dyDescent="0.2">
      <c r="A271" s="184" t="s">
        <v>2</v>
      </c>
      <c r="B271" s="184" t="s">
        <v>257</v>
      </c>
      <c r="C271" s="184" t="s">
        <v>256</v>
      </c>
      <c r="D271" s="184" t="str">
        <f t="shared" si="6"/>
        <v>Kristen Street</v>
      </c>
      <c r="E271" s="184" t="s">
        <v>3</v>
      </c>
    </row>
    <row r="272" spans="1:11" x14ac:dyDescent="0.2">
      <c r="A272" s="184" t="s">
        <v>2</v>
      </c>
      <c r="B272" s="184" t="s">
        <v>259</v>
      </c>
      <c r="C272" s="184" t="s">
        <v>258</v>
      </c>
      <c r="D272" s="184" t="str">
        <f t="shared" si="6"/>
        <v>Duncan Wlodarczak</v>
      </c>
      <c r="E272" s="184" t="s">
        <v>3</v>
      </c>
    </row>
    <row r="273" spans="1:7" x14ac:dyDescent="0.2">
      <c r="A273" s="184" t="s">
        <v>2</v>
      </c>
      <c r="B273" s="184" t="s">
        <v>261</v>
      </c>
      <c r="C273" s="184" t="s">
        <v>260</v>
      </c>
      <c r="D273" s="184" t="str">
        <f t="shared" si="6"/>
        <v>Christianne Wilhelmson</v>
      </c>
      <c r="F273" s="184" t="s">
        <v>4</v>
      </c>
    </row>
    <row r="274" spans="1:7" x14ac:dyDescent="0.2">
      <c r="A274" s="184" t="s">
        <v>599</v>
      </c>
      <c r="B274" s="184" t="s">
        <v>602</v>
      </c>
      <c r="C274" s="184" t="s">
        <v>603</v>
      </c>
      <c r="D274" s="184" t="str">
        <f t="shared" si="6"/>
        <v>Roxanna Mandryk</v>
      </c>
      <c r="E274" s="184" t="s">
        <v>604</v>
      </c>
    </row>
    <row r="275" spans="1:7" x14ac:dyDescent="0.2">
      <c r="A275" s="184" t="s">
        <v>599</v>
      </c>
      <c r="B275" s="184" t="s">
        <v>605</v>
      </c>
      <c r="C275" s="184" t="s">
        <v>582</v>
      </c>
      <c r="D275" s="184" t="str">
        <f t="shared" si="6"/>
        <v>Graham Brazier</v>
      </c>
      <c r="E275" s="184" t="s">
        <v>604</v>
      </c>
    </row>
    <row r="276" spans="1:7" x14ac:dyDescent="0.2">
      <c r="A276" s="184" t="s">
        <v>599</v>
      </c>
      <c r="B276" s="184" t="s">
        <v>606</v>
      </c>
      <c r="C276" s="184" t="s">
        <v>607</v>
      </c>
      <c r="D276" s="184" t="str">
        <f t="shared" si="6"/>
        <v>Deb Ferens</v>
      </c>
      <c r="E276" s="184" t="s">
        <v>608</v>
      </c>
    </row>
    <row r="277" spans="1:7" x14ac:dyDescent="0.2">
      <c r="A277" s="184" t="s">
        <v>599</v>
      </c>
      <c r="B277" s="184" t="s">
        <v>440</v>
      </c>
      <c r="C277" s="184" t="s">
        <v>439</v>
      </c>
      <c r="D277" s="184" t="str">
        <f t="shared" si="6"/>
        <v>Misty MacDuffee</v>
      </c>
      <c r="E277" s="184" t="s">
        <v>609</v>
      </c>
    </row>
    <row r="278" spans="1:7" x14ac:dyDescent="0.2">
      <c r="A278" s="184" t="s">
        <v>599</v>
      </c>
      <c r="B278" s="184" t="s">
        <v>610</v>
      </c>
      <c r="C278" s="184" t="s">
        <v>611</v>
      </c>
      <c r="D278" s="184" t="str">
        <f t="shared" si="6"/>
        <v>Jan Slakov</v>
      </c>
      <c r="E278" s="184" t="s">
        <v>612</v>
      </c>
    </row>
    <row r="279" spans="1:7" x14ac:dyDescent="0.2">
      <c r="A279" s="184" t="s">
        <v>599</v>
      </c>
      <c r="B279" s="184" t="s">
        <v>613</v>
      </c>
      <c r="C279" s="184" t="s">
        <v>367</v>
      </c>
      <c r="D279" s="184" t="str">
        <f t="shared" si="6"/>
        <v>Ian Peace</v>
      </c>
      <c r="E279" s="184" t="s">
        <v>612</v>
      </c>
    </row>
    <row r="280" spans="1:7" x14ac:dyDescent="0.2">
      <c r="A280" s="184" t="s">
        <v>599</v>
      </c>
      <c r="B280" s="184" t="s">
        <v>614</v>
      </c>
      <c r="C280" s="184" t="s">
        <v>464</v>
      </c>
      <c r="D280" s="184" t="str">
        <f t="shared" si="6"/>
        <v>Dave Steen</v>
      </c>
      <c r="E280" s="184" t="s">
        <v>615</v>
      </c>
      <c r="G280" s="184" t="s">
        <v>616</v>
      </c>
    </row>
    <row r="281" spans="1:7" x14ac:dyDescent="0.2">
      <c r="A281" s="184" t="s">
        <v>2251</v>
      </c>
      <c r="B281" s="184" t="s">
        <v>2372</v>
      </c>
      <c r="C281" s="184" t="s">
        <v>381</v>
      </c>
      <c r="D281" s="184" t="str">
        <f t="shared" si="6"/>
        <v>Michael Hoebel</v>
      </c>
      <c r="E281" s="184" t="s">
        <v>3</v>
      </c>
      <c r="F281" s="184" t="s">
        <v>682</v>
      </c>
    </row>
    <row r="282" spans="1:7" x14ac:dyDescent="0.2">
      <c r="A282" s="184" t="s">
        <v>2251</v>
      </c>
      <c r="B282" s="184" t="s">
        <v>2373</v>
      </c>
      <c r="C282" s="184" t="s">
        <v>2374</v>
      </c>
      <c r="D282" s="184" t="str">
        <f t="shared" ref="D282:D345" si="7">C282&amp;" "&amp;B282</f>
        <v>Desmond Berghofer</v>
      </c>
      <c r="E282" s="184" t="s">
        <v>3</v>
      </c>
      <c r="F282" s="184" t="s">
        <v>683</v>
      </c>
    </row>
    <row r="283" spans="1:7" x14ac:dyDescent="0.2">
      <c r="A283" s="184" t="s">
        <v>2251</v>
      </c>
      <c r="B283" s="184" t="s">
        <v>424</v>
      </c>
      <c r="C283" s="184" t="s">
        <v>2375</v>
      </c>
      <c r="D283" s="184" t="str">
        <f t="shared" si="7"/>
        <v>Shelly Johnson</v>
      </c>
      <c r="E283" s="184" t="s">
        <v>3</v>
      </c>
      <c r="G283" s="184" t="s">
        <v>632</v>
      </c>
    </row>
    <row r="284" spans="1:7" x14ac:dyDescent="0.2">
      <c r="A284" s="184" t="s">
        <v>2251</v>
      </c>
      <c r="B284" s="184" t="s">
        <v>2376</v>
      </c>
      <c r="C284" s="184" t="s">
        <v>294</v>
      </c>
      <c r="D284" s="184" t="str">
        <f t="shared" si="7"/>
        <v>Andrew McPhee</v>
      </c>
      <c r="E284" s="184" t="s">
        <v>3</v>
      </c>
      <c r="G284" s="184" t="s">
        <v>635</v>
      </c>
    </row>
    <row r="285" spans="1:7" x14ac:dyDescent="0.2">
      <c r="A285" s="184" t="s">
        <v>2251</v>
      </c>
      <c r="B285" s="184" t="s">
        <v>909</v>
      </c>
      <c r="C285" s="184" t="s">
        <v>381</v>
      </c>
      <c r="D285" s="184" t="str">
        <f t="shared" si="7"/>
        <v>Michael Dunn</v>
      </c>
      <c r="E285" s="184" t="s">
        <v>3</v>
      </c>
      <c r="F285" s="184" t="s">
        <v>2377</v>
      </c>
    </row>
    <row r="286" spans="1:7" x14ac:dyDescent="0.2">
      <c r="A286" s="184" t="s">
        <v>2251</v>
      </c>
      <c r="B286" s="184" t="s">
        <v>2378</v>
      </c>
      <c r="C286" s="184" t="s">
        <v>326</v>
      </c>
      <c r="D286" s="184" t="str">
        <f t="shared" si="7"/>
        <v>Lisa Halstead</v>
      </c>
      <c r="E286" s="184" t="s">
        <v>3</v>
      </c>
      <c r="F286" s="184" t="s">
        <v>684</v>
      </c>
    </row>
    <row r="287" spans="1:7" x14ac:dyDescent="0.2">
      <c r="A287" s="184" t="s">
        <v>2251</v>
      </c>
      <c r="B287" s="184" t="s">
        <v>2379</v>
      </c>
      <c r="C287" s="184" t="s">
        <v>895</v>
      </c>
      <c r="D287" s="184" t="str">
        <f t="shared" si="7"/>
        <v>Tina Farmilo</v>
      </c>
      <c r="E287" s="184" t="s">
        <v>3</v>
      </c>
      <c r="F287" s="184" t="s">
        <v>684</v>
      </c>
    </row>
    <row r="288" spans="1:7" x14ac:dyDescent="0.2">
      <c r="A288" s="184" t="s">
        <v>2251</v>
      </c>
      <c r="B288" s="184" t="s">
        <v>2380</v>
      </c>
      <c r="C288" s="184" t="s">
        <v>2381</v>
      </c>
      <c r="D288" s="184" t="str">
        <f t="shared" si="7"/>
        <v>Sky Loiser</v>
      </c>
      <c r="E288" s="184" t="s">
        <v>3</v>
      </c>
      <c r="F288" s="184" t="s">
        <v>684</v>
      </c>
    </row>
    <row r="289" spans="1:7" x14ac:dyDescent="0.2">
      <c r="A289" s="184" t="s">
        <v>1417</v>
      </c>
      <c r="B289" s="184" t="s">
        <v>1419</v>
      </c>
      <c r="C289" s="184" t="s">
        <v>1418</v>
      </c>
      <c r="D289" s="184" t="str">
        <f t="shared" si="7"/>
        <v>Mendy Harlow</v>
      </c>
      <c r="F289" s="184" t="s">
        <v>4</v>
      </c>
    </row>
    <row r="290" spans="1:7" x14ac:dyDescent="0.2">
      <c r="A290" s="184" t="s">
        <v>1417</v>
      </c>
      <c r="B290" s="184" t="s">
        <v>1420</v>
      </c>
      <c r="C290" s="184" t="s">
        <v>660</v>
      </c>
      <c r="D290" s="184" t="str">
        <f t="shared" si="7"/>
        <v>John Poppe</v>
      </c>
      <c r="E290" s="184" t="s">
        <v>3</v>
      </c>
      <c r="F290" s="184" t="s">
        <v>682</v>
      </c>
    </row>
    <row r="291" spans="1:7" x14ac:dyDescent="0.2">
      <c r="A291" s="184" t="s">
        <v>1417</v>
      </c>
      <c r="B291" s="184" t="s">
        <v>1421</v>
      </c>
      <c r="C291" s="184" t="s">
        <v>381</v>
      </c>
      <c r="D291" s="184" t="str">
        <f t="shared" si="7"/>
        <v>Michael Siptroth</v>
      </c>
      <c r="E291" s="184" t="s">
        <v>3</v>
      </c>
      <c r="F291" s="184" t="s">
        <v>683</v>
      </c>
    </row>
    <row r="292" spans="1:7" x14ac:dyDescent="0.2">
      <c r="A292" s="184" t="s">
        <v>1417</v>
      </c>
      <c r="B292" s="184" t="s">
        <v>1422</v>
      </c>
      <c r="C292" s="184" t="s">
        <v>333</v>
      </c>
      <c r="D292" s="184" t="str">
        <f t="shared" si="7"/>
        <v>Mike Henderson</v>
      </c>
      <c r="E292" s="184" t="s">
        <v>3</v>
      </c>
      <c r="G292" s="184" t="s">
        <v>632</v>
      </c>
    </row>
    <row r="293" spans="1:7" x14ac:dyDescent="0.2">
      <c r="A293" s="184" t="s">
        <v>1417</v>
      </c>
      <c r="B293" s="184" t="s">
        <v>1423</v>
      </c>
      <c r="C293" s="184" t="s">
        <v>308</v>
      </c>
      <c r="D293" s="184" t="str">
        <f t="shared" si="7"/>
        <v>Tom Brown</v>
      </c>
      <c r="E293" s="184" t="s">
        <v>3</v>
      </c>
    </row>
    <row r="294" spans="1:7" x14ac:dyDescent="0.2">
      <c r="A294" s="184" t="s">
        <v>1417</v>
      </c>
      <c r="B294" s="184" t="s">
        <v>1424</v>
      </c>
      <c r="C294" s="184" t="s">
        <v>1425</v>
      </c>
      <c r="D294" s="184" t="str">
        <f t="shared" si="7"/>
        <v>Denny Hamilton</v>
      </c>
      <c r="E294" s="184" t="s">
        <v>3</v>
      </c>
    </row>
    <row r="295" spans="1:7" x14ac:dyDescent="0.2">
      <c r="A295" s="184" t="s">
        <v>1417</v>
      </c>
      <c r="B295" s="184" t="s">
        <v>1426</v>
      </c>
      <c r="C295" s="184" t="s">
        <v>313</v>
      </c>
      <c r="D295" s="184" t="str">
        <f t="shared" si="7"/>
        <v>David Hawley</v>
      </c>
      <c r="E295" s="184" t="s">
        <v>3</v>
      </c>
    </row>
    <row r="296" spans="1:7" x14ac:dyDescent="0.2">
      <c r="A296" s="184" t="s">
        <v>1417</v>
      </c>
      <c r="B296" s="184" t="s">
        <v>1427</v>
      </c>
      <c r="C296" s="184" t="s">
        <v>1428</v>
      </c>
      <c r="D296" s="184" t="str">
        <f t="shared" si="7"/>
        <v>Greg Shimek</v>
      </c>
      <c r="E296" s="184" t="s">
        <v>3</v>
      </c>
    </row>
    <row r="297" spans="1:7" x14ac:dyDescent="0.2">
      <c r="A297" s="184" t="s">
        <v>1417</v>
      </c>
      <c r="B297" s="184" t="s">
        <v>1429</v>
      </c>
      <c r="C297" s="184" t="s">
        <v>767</v>
      </c>
      <c r="D297" s="184" t="str">
        <f t="shared" si="7"/>
        <v>Robert McLean</v>
      </c>
      <c r="E297" s="184" t="s">
        <v>3</v>
      </c>
    </row>
    <row r="298" spans="1:7" x14ac:dyDescent="0.2">
      <c r="A298" s="184" t="s">
        <v>1417</v>
      </c>
      <c r="B298" s="184" t="s">
        <v>1430</v>
      </c>
      <c r="C298" s="184" t="s">
        <v>1431</v>
      </c>
      <c r="D298" s="184" t="str">
        <f t="shared" si="7"/>
        <v>Jeanne Robinson</v>
      </c>
      <c r="E298" s="184" t="s">
        <v>3</v>
      </c>
    </row>
    <row r="299" spans="1:7" x14ac:dyDescent="0.2">
      <c r="A299" s="184" t="s">
        <v>1417</v>
      </c>
      <c r="B299" s="184" t="s">
        <v>1432</v>
      </c>
      <c r="C299" s="184" t="s">
        <v>1433</v>
      </c>
      <c r="D299" s="184" t="str">
        <f t="shared" si="7"/>
        <v>Kelli Kohout</v>
      </c>
      <c r="E299" s="184" t="s">
        <v>3</v>
      </c>
    </row>
    <row r="300" spans="1:7" x14ac:dyDescent="0.2">
      <c r="A300" s="184" t="s">
        <v>1612</v>
      </c>
      <c r="B300" s="184" t="s">
        <v>1646</v>
      </c>
      <c r="C300" s="184" t="s">
        <v>1647</v>
      </c>
      <c r="D300" s="184" t="str">
        <f t="shared" si="7"/>
        <v>Cathy Gray</v>
      </c>
      <c r="F300" s="184" t="s">
        <v>4</v>
      </c>
    </row>
    <row r="301" spans="1:7" x14ac:dyDescent="0.2">
      <c r="A301" s="184" t="s">
        <v>1612</v>
      </c>
      <c r="B301" s="184" t="s">
        <v>315</v>
      </c>
      <c r="C301" s="184" t="s">
        <v>1648</v>
      </c>
      <c r="D301" s="184" t="str">
        <f t="shared" si="7"/>
        <v>Grant Scott</v>
      </c>
      <c r="E301" s="184" t="s">
        <v>3</v>
      </c>
      <c r="F301" s="184" t="s">
        <v>682</v>
      </c>
    </row>
    <row r="302" spans="1:7" x14ac:dyDescent="0.2">
      <c r="A302" s="184" t="s">
        <v>1612</v>
      </c>
      <c r="B302" s="184" t="s">
        <v>1649</v>
      </c>
      <c r="C302" s="184" t="s">
        <v>456</v>
      </c>
      <c r="D302" s="184" t="str">
        <f t="shared" si="7"/>
        <v>Joanne Wyvill</v>
      </c>
      <c r="E302" s="184" t="s">
        <v>3</v>
      </c>
    </row>
    <row r="303" spans="1:7" x14ac:dyDescent="0.2">
      <c r="A303" s="184" t="s">
        <v>1612</v>
      </c>
      <c r="B303" s="184" t="s">
        <v>1650</v>
      </c>
      <c r="C303" s="184" t="s">
        <v>1133</v>
      </c>
      <c r="D303" s="184" t="str">
        <f t="shared" si="7"/>
        <v>Robin Walford</v>
      </c>
      <c r="E303" s="184" t="s">
        <v>3</v>
      </c>
    </row>
    <row r="304" spans="1:7" x14ac:dyDescent="0.2">
      <c r="A304" s="184" t="s">
        <v>1612</v>
      </c>
      <c r="B304" s="184" t="s">
        <v>1651</v>
      </c>
      <c r="C304" s="184" t="s">
        <v>1652</v>
      </c>
      <c r="D304" s="184" t="str">
        <f t="shared" si="7"/>
        <v>Judith Anastasia</v>
      </c>
      <c r="E304" s="184" t="s">
        <v>3</v>
      </c>
    </row>
    <row r="305" spans="1:7" x14ac:dyDescent="0.2">
      <c r="A305" s="184" t="s">
        <v>1612</v>
      </c>
      <c r="B305" s="184" t="s">
        <v>1653</v>
      </c>
      <c r="C305" s="184" t="s">
        <v>313</v>
      </c>
      <c r="D305" s="184" t="str">
        <f t="shared" si="7"/>
        <v>David Wiseman</v>
      </c>
      <c r="E305" s="184" t="s">
        <v>3</v>
      </c>
    </row>
    <row r="306" spans="1:7" x14ac:dyDescent="0.2">
      <c r="A306" s="184" t="s">
        <v>1612</v>
      </c>
      <c r="B306" s="184" t="s">
        <v>1654</v>
      </c>
      <c r="C306" s="184" t="s">
        <v>1655</v>
      </c>
      <c r="D306" s="184" t="str">
        <f t="shared" si="7"/>
        <v>Julia Waddington</v>
      </c>
      <c r="E306" s="184" t="s">
        <v>3</v>
      </c>
    </row>
    <row r="307" spans="1:7" x14ac:dyDescent="0.2">
      <c r="A307" s="184" t="s">
        <v>1612</v>
      </c>
      <c r="B307" s="184" t="s">
        <v>1656</v>
      </c>
      <c r="C307" s="184" t="s">
        <v>1652</v>
      </c>
      <c r="D307" s="184" t="str">
        <f t="shared" si="7"/>
        <v>Judith Lawrence</v>
      </c>
      <c r="E307" s="184" t="s">
        <v>3</v>
      </c>
    </row>
    <row r="308" spans="1:7" x14ac:dyDescent="0.2">
      <c r="A308" s="184" t="s">
        <v>1612</v>
      </c>
      <c r="B308" s="184" t="s">
        <v>1657</v>
      </c>
      <c r="C308" s="184" t="s">
        <v>1658</v>
      </c>
      <c r="D308" s="184" t="str">
        <f t="shared" si="7"/>
        <v>Margot Bushnell</v>
      </c>
      <c r="E308" s="184" t="s">
        <v>3</v>
      </c>
    </row>
    <row r="309" spans="1:7" x14ac:dyDescent="0.2">
      <c r="A309" s="184" t="s">
        <v>1612</v>
      </c>
      <c r="B309" s="184" t="s">
        <v>1659</v>
      </c>
      <c r="C309" s="184" t="s">
        <v>1660</v>
      </c>
      <c r="D309" s="184" t="str">
        <f t="shared" si="7"/>
        <v>Serena Laskin</v>
      </c>
      <c r="E309" s="184" t="s">
        <v>3</v>
      </c>
    </row>
    <row r="310" spans="1:7" x14ac:dyDescent="0.2">
      <c r="A310" s="184" t="s">
        <v>1612</v>
      </c>
      <c r="B310" s="184" t="s">
        <v>1661</v>
      </c>
      <c r="C310" s="184" t="s">
        <v>256</v>
      </c>
      <c r="D310" s="184" t="str">
        <f t="shared" si="7"/>
        <v>Kristen Sonstebo</v>
      </c>
      <c r="E310" s="184" t="s">
        <v>3</v>
      </c>
    </row>
    <row r="311" spans="1:7" x14ac:dyDescent="0.2">
      <c r="A311" s="184" t="s">
        <v>10</v>
      </c>
      <c r="B311" s="184" t="s">
        <v>263</v>
      </c>
      <c r="C311" s="184" t="s">
        <v>262</v>
      </c>
      <c r="D311" s="184" t="str">
        <f t="shared" si="7"/>
        <v>Kate-Louise Stamford</v>
      </c>
      <c r="E311" s="184" t="s">
        <v>3</v>
      </c>
      <c r="F311" s="184" t="s">
        <v>682</v>
      </c>
    </row>
    <row r="312" spans="1:7" x14ac:dyDescent="0.2">
      <c r="A312" s="184" t="s">
        <v>10</v>
      </c>
      <c r="B312" s="184" t="s">
        <v>515</v>
      </c>
      <c r="C312" s="184" t="s">
        <v>264</v>
      </c>
      <c r="D312" s="184" t="str">
        <f t="shared" si="7"/>
        <v>Sue Ellen Fast</v>
      </c>
      <c r="E312" s="184" t="s">
        <v>3</v>
      </c>
      <c r="F312" s="184" t="s">
        <v>683</v>
      </c>
    </row>
    <row r="313" spans="1:7" x14ac:dyDescent="0.2">
      <c r="A313" s="184" t="s">
        <v>10</v>
      </c>
      <c r="B313" s="184" t="s">
        <v>266</v>
      </c>
      <c r="C313" s="184" t="s">
        <v>265</v>
      </c>
      <c r="D313" s="184" t="str">
        <f t="shared" si="7"/>
        <v>Linda Adams</v>
      </c>
      <c r="E313" s="184" t="s">
        <v>3</v>
      </c>
    </row>
    <row r="314" spans="1:7" x14ac:dyDescent="0.2">
      <c r="A314" s="184" t="s">
        <v>10</v>
      </c>
      <c r="B314" s="184" t="s">
        <v>268</v>
      </c>
      <c r="C314" s="184" t="s">
        <v>267</v>
      </c>
      <c r="D314" s="184" t="str">
        <f t="shared" si="7"/>
        <v>Donald Clarke</v>
      </c>
      <c r="E314" s="184" t="s">
        <v>3</v>
      </c>
    </row>
    <row r="315" spans="1:7" x14ac:dyDescent="0.2">
      <c r="A315" s="184" t="s">
        <v>10</v>
      </c>
      <c r="B315" s="184" t="s">
        <v>270</v>
      </c>
      <c r="C315" s="184" t="s">
        <v>269</v>
      </c>
      <c r="D315" s="184" t="str">
        <f t="shared" si="7"/>
        <v>Doug Fenton</v>
      </c>
      <c r="E315" s="184" t="s">
        <v>3</v>
      </c>
    </row>
    <row r="316" spans="1:7" x14ac:dyDescent="0.2">
      <c r="A316" s="184" t="s">
        <v>10</v>
      </c>
      <c r="B316" s="184" t="s">
        <v>272</v>
      </c>
      <c r="C316" s="184" t="s">
        <v>271</v>
      </c>
      <c r="D316" s="184" t="str">
        <f t="shared" si="7"/>
        <v>Susan Hannon</v>
      </c>
      <c r="E316" s="184" t="s">
        <v>3</v>
      </c>
    </row>
    <row r="317" spans="1:7" x14ac:dyDescent="0.2">
      <c r="A317" s="184" t="s">
        <v>10</v>
      </c>
      <c r="B317" s="184" t="s">
        <v>274</v>
      </c>
      <c r="C317" s="184" t="s">
        <v>273</v>
      </c>
      <c r="D317" s="184" t="str">
        <f t="shared" si="7"/>
        <v>Kate Emmings</v>
      </c>
      <c r="F317" s="184" t="s">
        <v>9</v>
      </c>
    </row>
    <row r="318" spans="1:7" x14ac:dyDescent="0.2">
      <c r="A318" s="184" t="s">
        <v>1061</v>
      </c>
      <c r="B318" s="184" t="s">
        <v>1065</v>
      </c>
      <c r="C318" s="184" t="s">
        <v>1066</v>
      </c>
      <c r="D318" s="184" t="str">
        <f t="shared" si="7"/>
        <v>Ray Vowles</v>
      </c>
      <c r="E318" s="184" t="s">
        <v>3</v>
      </c>
      <c r="F318" s="184" t="s">
        <v>90</v>
      </c>
    </row>
    <row r="319" spans="1:7" x14ac:dyDescent="0.2">
      <c r="A319" s="184" t="s">
        <v>1061</v>
      </c>
      <c r="B319" s="184" t="s">
        <v>1067</v>
      </c>
      <c r="C319" s="184" t="s">
        <v>392</v>
      </c>
      <c r="D319" s="184" t="str">
        <f t="shared" si="7"/>
        <v>Bruce Butler</v>
      </c>
      <c r="E319" s="184" t="s">
        <v>3</v>
      </c>
      <c r="F319" s="184" t="s">
        <v>139</v>
      </c>
    </row>
    <row r="320" spans="1:7" x14ac:dyDescent="0.2">
      <c r="A320" s="184" t="s">
        <v>1061</v>
      </c>
      <c r="B320" s="184" t="s">
        <v>1068</v>
      </c>
      <c r="C320" s="184" t="s">
        <v>1069</v>
      </c>
      <c r="D320" s="184" t="str">
        <f t="shared" si="7"/>
        <v>Elida Peers</v>
      </c>
      <c r="E320" s="184" t="s">
        <v>3</v>
      </c>
      <c r="G320" s="184" t="s">
        <v>1070</v>
      </c>
    </row>
    <row r="321" spans="1:11" x14ac:dyDescent="0.2">
      <c r="A321" s="184" t="s">
        <v>1061</v>
      </c>
      <c r="B321" s="184" t="s">
        <v>1071</v>
      </c>
      <c r="C321" s="184" t="s">
        <v>1072</v>
      </c>
      <c r="D321" s="184" t="str">
        <f t="shared" si="7"/>
        <v>Margaret Banner</v>
      </c>
      <c r="E321" s="184" t="s">
        <v>3</v>
      </c>
    </row>
    <row r="322" spans="1:11" x14ac:dyDescent="0.2">
      <c r="A322" s="184" t="s">
        <v>1061</v>
      </c>
      <c r="B322" s="184" t="s">
        <v>1073</v>
      </c>
      <c r="C322" s="184" t="s">
        <v>1074</v>
      </c>
      <c r="D322" s="184" t="str">
        <f t="shared" si="7"/>
        <v>Wendal Milne</v>
      </c>
      <c r="E322" s="184" t="s">
        <v>3</v>
      </c>
    </row>
    <row r="323" spans="1:11" x14ac:dyDescent="0.2">
      <c r="A323" s="184" t="s">
        <v>1061</v>
      </c>
      <c r="B323" s="184" t="s">
        <v>1075</v>
      </c>
      <c r="C323" s="184" t="s">
        <v>1076</v>
      </c>
      <c r="D323" s="184" t="str">
        <f t="shared" si="7"/>
        <v xml:space="preserve">Rollie Rose </v>
      </c>
      <c r="E323" s="184" t="s">
        <v>3</v>
      </c>
    </row>
    <row r="324" spans="1:11" x14ac:dyDescent="0.2">
      <c r="A324" s="184" t="s">
        <v>1061</v>
      </c>
      <c r="B324" s="184" t="s">
        <v>487</v>
      </c>
      <c r="C324" s="184" t="s">
        <v>1077</v>
      </c>
      <c r="D324" s="184" t="str">
        <f t="shared" si="7"/>
        <v>Elden Smith</v>
      </c>
      <c r="E324" s="184" t="s">
        <v>3</v>
      </c>
    </row>
    <row r="325" spans="1:11" x14ac:dyDescent="0.2">
      <c r="A325" s="184" t="s">
        <v>1061</v>
      </c>
      <c r="B325" s="184" t="s">
        <v>1078</v>
      </c>
      <c r="C325" s="184" t="s">
        <v>344</v>
      </c>
      <c r="D325" s="184" t="str">
        <f t="shared" si="7"/>
        <v>Peter Wilford</v>
      </c>
      <c r="E325" s="184" t="s">
        <v>3</v>
      </c>
    </row>
    <row r="326" spans="1:11" x14ac:dyDescent="0.2">
      <c r="A326" s="184" t="s">
        <v>1061</v>
      </c>
      <c r="B326" s="184" t="s">
        <v>434</v>
      </c>
      <c r="C326" s="184" t="s">
        <v>1079</v>
      </c>
      <c r="D326" s="184" t="str">
        <f t="shared" si="7"/>
        <v>Pat Williams</v>
      </c>
      <c r="E326" s="184" t="s">
        <v>3</v>
      </c>
    </row>
    <row r="327" spans="1:11" x14ac:dyDescent="0.2">
      <c r="A327" s="184" t="s">
        <v>1061</v>
      </c>
      <c r="B327" s="184" t="s">
        <v>1080</v>
      </c>
      <c r="C327" s="184" t="s">
        <v>344</v>
      </c>
      <c r="D327" s="184" t="str">
        <f t="shared" si="7"/>
        <v>Peter Weldon</v>
      </c>
      <c r="E327" s="184" t="s">
        <v>3</v>
      </c>
    </row>
    <row r="328" spans="1:11" x14ac:dyDescent="0.2">
      <c r="A328" s="184" t="s">
        <v>1061</v>
      </c>
      <c r="B328" s="184" t="s">
        <v>1081</v>
      </c>
      <c r="C328" s="184" t="s">
        <v>1082</v>
      </c>
      <c r="D328" s="184" t="str">
        <f t="shared" si="7"/>
        <v>Wayne Jackman</v>
      </c>
      <c r="E328" s="184" t="s">
        <v>3</v>
      </c>
    </row>
    <row r="329" spans="1:11" x14ac:dyDescent="0.2">
      <c r="A329" s="184" t="s">
        <v>803</v>
      </c>
      <c r="B329" s="184" t="s">
        <v>899</v>
      </c>
      <c r="C329" s="184" t="s">
        <v>398</v>
      </c>
      <c r="D329" s="184" t="str">
        <f t="shared" si="7"/>
        <v>Jeff Hogan</v>
      </c>
      <c r="F329" s="184" t="s">
        <v>4</v>
      </c>
      <c r="H329" s="184" t="s">
        <v>900</v>
      </c>
      <c r="I329" s="219" t="s">
        <v>901</v>
      </c>
      <c r="J329" s="184" t="s">
        <v>900</v>
      </c>
      <c r="K329" s="184" t="s">
        <v>903</v>
      </c>
    </row>
    <row r="330" spans="1:11" x14ac:dyDescent="0.2">
      <c r="A330" s="184" t="s">
        <v>803</v>
      </c>
      <c r="B330" s="184" t="s">
        <v>904</v>
      </c>
      <c r="C330" s="184" t="s">
        <v>254</v>
      </c>
      <c r="D330" s="184" t="str">
        <f t="shared" si="7"/>
        <v>Stephanie Schuster</v>
      </c>
      <c r="E330" s="184" t="s">
        <v>3</v>
      </c>
    </row>
    <row r="331" spans="1:11" x14ac:dyDescent="0.2">
      <c r="A331" s="184" t="s">
        <v>803</v>
      </c>
      <c r="B331" s="184" t="s">
        <v>905</v>
      </c>
      <c r="C331" s="184" t="s">
        <v>906</v>
      </c>
      <c r="D331" s="184" t="str">
        <f t="shared" si="7"/>
        <v>Megan Levy</v>
      </c>
      <c r="E331" s="184" t="s">
        <v>3</v>
      </c>
      <c r="G331" s="184" t="s">
        <v>635</v>
      </c>
    </row>
    <row r="332" spans="1:11" x14ac:dyDescent="0.2">
      <c r="A332" s="184" t="s">
        <v>803</v>
      </c>
      <c r="B332" s="184" t="s">
        <v>907</v>
      </c>
      <c r="C332" s="184" t="s">
        <v>908</v>
      </c>
      <c r="D332" s="184" t="str">
        <f t="shared" si="7"/>
        <v>Claire Brandt</v>
      </c>
      <c r="E332" s="184" t="s">
        <v>3</v>
      </c>
    </row>
    <row r="333" spans="1:11" x14ac:dyDescent="0.2">
      <c r="A333" s="184" t="s">
        <v>803</v>
      </c>
      <c r="B333" s="184" t="s">
        <v>909</v>
      </c>
      <c r="C333" s="184" t="s">
        <v>910</v>
      </c>
      <c r="D333" s="184" t="str">
        <f t="shared" si="7"/>
        <v>Katrina Dunn</v>
      </c>
      <c r="E333" s="184" t="s">
        <v>3</v>
      </c>
    </row>
    <row r="334" spans="1:11" x14ac:dyDescent="0.2">
      <c r="A334" s="184" t="s">
        <v>803</v>
      </c>
      <c r="B334" s="184" t="s">
        <v>911</v>
      </c>
      <c r="C334" s="184" t="s">
        <v>912</v>
      </c>
      <c r="D334" s="184" t="str">
        <f t="shared" si="7"/>
        <v>Arial Brewer</v>
      </c>
      <c r="E334" s="184" t="s">
        <v>3</v>
      </c>
      <c r="H334" s="184" t="s">
        <v>913</v>
      </c>
      <c r="I334" s="184" t="s">
        <v>914</v>
      </c>
    </row>
    <row r="335" spans="1:11" x14ac:dyDescent="0.2">
      <c r="A335" s="184" t="s">
        <v>803</v>
      </c>
      <c r="B335" s="184" t="s">
        <v>915</v>
      </c>
      <c r="C335" s="184" t="s">
        <v>916</v>
      </c>
      <c r="D335" s="184" t="str">
        <f t="shared" si="7"/>
        <v>Kailey Busch</v>
      </c>
      <c r="E335" s="184" t="s">
        <v>3</v>
      </c>
    </row>
    <row r="336" spans="1:11" x14ac:dyDescent="0.2">
      <c r="A336" s="184" t="s">
        <v>803</v>
      </c>
      <c r="B336" s="184" t="s">
        <v>917</v>
      </c>
      <c r="C336" s="184" t="s">
        <v>918</v>
      </c>
      <c r="D336" s="184" t="str">
        <f t="shared" si="7"/>
        <v>Mel Upton</v>
      </c>
      <c r="E336" s="184" t="s">
        <v>3</v>
      </c>
      <c r="H336" s="184" t="s">
        <v>919</v>
      </c>
      <c r="I336" s="219" t="s">
        <v>920</v>
      </c>
    </row>
    <row r="337" spans="1:9" x14ac:dyDescent="0.2">
      <c r="A337" s="184" t="s">
        <v>803</v>
      </c>
      <c r="B337" s="184" t="s">
        <v>921</v>
      </c>
      <c r="C337" s="184" t="s">
        <v>922</v>
      </c>
      <c r="D337" s="184" t="str">
        <f t="shared" si="7"/>
        <v>Susannah Maher</v>
      </c>
      <c r="E337" s="184" t="s">
        <v>3</v>
      </c>
    </row>
    <row r="338" spans="1:9" x14ac:dyDescent="0.2">
      <c r="A338" s="184" t="s">
        <v>803</v>
      </c>
      <c r="B338" s="184" t="s">
        <v>923</v>
      </c>
      <c r="C338" s="184" t="s">
        <v>924</v>
      </c>
      <c r="D338" s="184" t="str">
        <f t="shared" si="7"/>
        <v>Molly McCormley</v>
      </c>
      <c r="E338" s="184" t="s">
        <v>3</v>
      </c>
      <c r="H338" s="184" t="s">
        <v>913</v>
      </c>
      <c r="I338" s="184" t="s">
        <v>914</v>
      </c>
    </row>
    <row r="339" spans="1:9" x14ac:dyDescent="0.2">
      <c r="A339" s="184" t="s">
        <v>803</v>
      </c>
      <c r="B339" s="184" t="s">
        <v>925</v>
      </c>
      <c r="C339" s="184" t="s">
        <v>926</v>
      </c>
      <c r="D339" s="184" t="str">
        <f t="shared" si="7"/>
        <v>Dylan Wambold</v>
      </c>
      <c r="E339" s="184" t="s">
        <v>3</v>
      </c>
    </row>
    <row r="340" spans="1:9" x14ac:dyDescent="0.2">
      <c r="A340" s="184" t="s">
        <v>803</v>
      </c>
      <c r="B340" s="184" t="s">
        <v>927</v>
      </c>
      <c r="C340" s="184" t="s">
        <v>928</v>
      </c>
      <c r="D340" s="184" t="str">
        <f t="shared" si="7"/>
        <v>Katie Sieverman</v>
      </c>
      <c r="E340" s="184" t="s">
        <v>3</v>
      </c>
      <c r="H340" s="184" t="s">
        <v>929</v>
      </c>
      <c r="I340" s="184" t="s">
        <v>93</v>
      </c>
    </row>
    <row r="341" spans="1:9" x14ac:dyDescent="0.2">
      <c r="A341" s="184" t="s">
        <v>803</v>
      </c>
      <c r="B341" s="184" t="s">
        <v>930</v>
      </c>
      <c r="C341" s="184" t="s">
        <v>931</v>
      </c>
      <c r="D341" s="184" t="str">
        <f t="shared" si="7"/>
        <v>Lou Forristall</v>
      </c>
      <c r="E341" s="184" t="s">
        <v>3</v>
      </c>
    </row>
    <row r="342" spans="1:9" x14ac:dyDescent="0.2">
      <c r="A342" s="184" t="s">
        <v>803</v>
      </c>
      <c r="B342" s="184" t="s">
        <v>932</v>
      </c>
      <c r="C342" s="184" t="s">
        <v>470</v>
      </c>
      <c r="D342" s="184" t="str">
        <f t="shared" si="7"/>
        <v>Eric Hess</v>
      </c>
      <c r="E342" s="184" t="s">
        <v>933</v>
      </c>
      <c r="H342" s="184" t="s">
        <v>934</v>
      </c>
      <c r="I342" s="184" t="s">
        <v>935</v>
      </c>
    </row>
    <row r="343" spans="1:9" x14ac:dyDescent="0.2">
      <c r="A343" s="184" t="s">
        <v>803</v>
      </c>
      <c r="B343" s="184" t="s">
        <v>936</v>
      </c>
      <c r="C343" s="184" t="s">
        <v>937</v>
      </c>
      <c r="D343" s="184" t="str">
        <f t="shared" si="7"/>
        <v>Candice Emmons</v>
      </c>
      <c r="E343" s="184" t="s">
        <v>933</v>
      </c>
      <c r="H343" s="184" t="s">
        <v>913</v>
      </c>
      <c r="I343" s="184" t="s">
        <v>914</v>
      </c>
    </row>
    <row r="344" spans="1:9" x14ac:dyDescent="0.2">
      <c r="A344" s="184" t="s">
        <v>803</v>
      </c>
      <c r="B344" s="184" t="s">
        <v>938</v>
      </c>
      <c r="C344" s="184" t="s">
        <v>939</v>
      </c>
      <c r="D344" s="184" t="str">
        <f t="shared" si="7"/>
        <v>Nina Hadley</v>
      </c>
      <c r="E344" s="184" t="s">
        <v>933</v>
      </c>
      <c r="H344" s="184" t="s">
        <v>940</v>
      </c>
      <c r="I344" s="184" t="s">
        <v>736</v>
      </c>
    </row>
    <row r="345" spans="1:9" x14ac:dyDescent="0.2">
      <c r="A345" s="184" t="s">
        <v>803</v>
      </c>
      <c r="B345" s="184" t="s">
        <v>941</v>
      </c>
      <c r="C345" s="184" t="s">
        <v>942</v>
      </c>
      <c r="D345" s="184" t="str">
        <f t="shared" si="7"/>
        <v>Deborah Giles</v>
      </c>
      <c r="F345" s="184" t="s">
        <v>944</v>
      </c>
      <c r="H345" s="184" t="s">
        <v>945</v>
      </c>
      <c r="I345" s="184" t="s">
        <v>946</v>
      </c>
    </row>
    <row r="346" spans="1:9" x14ac:dyDescent="0.2">
      <c r="A346" s="184" t="s">
        <v>1523</v>
      </c>
      <c r="B346" s="184" t="s">
        <v>276</v>
      </c>
      <c r="C346" s="184" t="s">
        <v>275</v>
      </c>
      <c r="D346" s="184" t="str">
        <f t="shared" ref="D346:D409" si="8">C346&amp;" "&amp;B346</f>
        <v>Russel Barsh</v>
      </c>
      <c r="E346" s="184" t="s">
        <v>685</v>
      </c>
      <c r="F346" s="184" t="s">
        <v>684</v>
      </c>
    </row>
    <row r="347" spans="1:9" x14ac:dyDescent="0.2">
      <c r="A347" s="184" t="s">
        <v>1523</v>
      </c>
      <c r="B347" s="184" t="s">
        <v>278</v>
      </c>
      <c r="C347" s="184" t="s">
        <v>277</v>
      </c>
      <c r="D347" s="184" t="str">
        <f t="shared" si="8"/>
        <v>Milla Prince</v>
      </c>
      <c r="E347" s="184" t="s">
        <v>3</v>
      </c>
      <c r="F347" s="184" t="s">
        <v>682</v>
      </c>
    </row>
    <row r="348" spans="1:9" x14ac:dyDescent="0.2">
      <c r="A348" s="184" t="s">
        <v>1523</v>
      </c>
      <c r="B348" s="184" t="s">
        <v>280</v>
      </c>
      <c r="C348" s="184" t="s">
        <v>279</v>
      </c>
      <c r="D348" s="184" t="str">
        <f t="shared" si="8"/>
        <v>Shona Aitken</v>
      </c>
      <c r="E348" s="184" t="s">
        <v>3</v>
      </c>
      <c r="F348" s="184" t="s">
        <v>683</v>
      </c>
    </row>
    <row r="349" spans="1:9" x14ac:dyDescent="0.2">
      <c r="A349" s="184" t="s">
        <v>1523</v>
      </c>
      <c r="B349" s="184" t="s">
        <v>282</v>
      </c>
      <c r="C349" s="184" t="s">
        <v>281</v>
      </c>
      <c r="D349" s="184" t="str">
        <f t="shared" si="8"/>
        <v>Keshema May</v>
      </c>
      <c r="E349" s="184" t="s">
        <v>3</v>
      </c>
      <c r="G349" s="184" t="s">
        <v>632</v>
      </c>
    </row>
    <row r="350" spans="1:9" x14ac:dyDescent="0.2">
      <c r="A350" s="221" t="s">
        <v>135</v>
      </c>
      <c r="B350" s="184" t="s">
        <v>284</v>
      </c>
      <c r="C350" s="184" t="s">
        <v>283</v>
      </c>
      <c r="D350" s="184" t="str">
        <f t="shared" si="8"/>
        <v>Astrid Scholz</v>
      </c>
      <c r="E350" s="184" t="s">
        <v>3</v>
      </c>
      <c r="H350" s="184" t="s">
        <v>124</v>
      </c>
      <c r="I350" s="184" t="s">
        <v>123</v>
      </c>
    </row>
    <row r="351" spans="1:9" x14ac:dyDescent="0.2">
      <c r="A351" s="221" t="s">
        <v>135</v>
      </c>
      <c r="B351" s="184" t="s">
        <v>517</v>
      </c>
      <c r="C351" s="184" t="s">
        <v>285</v>
      </c>
      <c r="D351" s="184" t="str">
        <f t="shared" si="8"/>
        <v>Tundi Spring Agardy</v>
      </c>
      <c r="E351" s="184" t="s">
        <v>3</v>
      </c>
      <c r="H351" s="184" t="s">
        <v>126</v>
      </c>
      <c r="I351" s="184" t="s">
        <v>125</v>
      </c>
    </row>
    <row r="352" spans="1:9" x14ac:dyDescent="0.2">
      <c r="A352" s="221" t="s">
        <v>135</v>
      </c>
      <c r="B352" s="184" t="s">
        <v>287</v>
      </c>
      <c r="C352" s="184" t="s">
        <v>286</v>
      </c>
      <c r="D352" s="184" t="str">
        <f t="shared" si="8"/>
        <v>Kory Wilson</v>
      </c>
      <c r="E352" s="184" t="s">
        <v>3</v>
      </c>
      <c r="H352" s="184" t="s">
        <v>128</v>
      </c>
      <c r="I352" s="184" t="s">
        <v>127</v>
      </c>
    </row>
    <row r="353" spans="1:9" x14ac:dyDescent="0.2">
      <c r="A353" s="221" t="s">
        <v>135</v>
      </c>
      <c r="B353" s="184" t="s">
        <v>289</v>
      </c>
      <c r="C353" s="184" t="s">
        <v>288</v>
      </c>
      <c r="D353" s="184" t="str">
        <f t="shared" si="8"/>
        <v>Phillip Dearden</v>
      </c>
      <c r="E353" s="184" t="s">
        <v>3</v>
      </c>
      <c r="H353" s="184" t="s">
        <v>853</v>
      </c>
      <c r="I353" s="184" t="s">
        <v>129</v>
      </c>
    </row>
    <row r="354" spans="1:9" x14ac:dyDescent="0.2">
      <c r="A354" s="221" t="s">
        <v>135</v>
      </c>
      <c r="B354" s="184" t="s">
        <v>291</v>
      </c>
      <c r="C354" s="184" t="s">
        <v>290</v>
      </c>
      <c r="D354" s="184" t="str">
        <f t="shared" si="8"/>
        <v>Rodolphe Devillers</v>
      </c>
      <c r="E354" s="184" t="s">
        <v>3</v>
      </c>
      <c r="H354" s="184" t="s">
        <v>853</v>
      </c>
      <c r="I354" s="184" t="s">
        <v>130</v>
      </c>
    </row>
    <row r="355" spans="1:9" x14ac:dyDescent="0.2">
      <c r="A355" s="221" t="s">
        <v>135</v>
      </c>
      <c r="B355" s="184" t="s">
        <v>293</v>
      </c>
      <c r="C355" s="184" t="s">
        <v>292</v>
      </c>
      <c r="D355" s="184" t="str">
        <f t="shared" si="8"/>
        <v>Evelyn Pinkerton</v>
      </c>
      <c r="E355" s="184" t="s">
        <v>3</v>
      </c>
      <c r="H355" s="184" t="s">
        <v>854</v>
      </c>
      <c r="I355" s="184" t="s">
        <v>131</v>
      </c>
    </row>
    <row r="356" spans="1:9" x14ac:dyDescent="0.2">
      <c r="A356" s="221" t="s">
        <v>135</v>
      </c>
      <c r="B356" s="184" t="s">
        <v>295</v>
      </c>
      <c r="C356" s="184" t="s">
        <v>294</v>
      </c>
      <c r="D356" s="184" t="str">
        <f t="shared" si="8"/>
        <v>Andrew Cardiff</v>
      </c>
      <c r="E356" s="184" t="s">
        <v>3</v>
      </c>
      <c r="H356" s="184" t="s">
        <v>84</v>
      </c>
      <c r="I356" s="184" t="s">
        <v>132</v>
      </c>
    </row>
    <row r="357" spans="1:9" x14ac:dyDescent="0.2">
      <c r="A357" s="221" t="s">
        <v>135</v>
      </c>
      <c r="B357" s="184" t="s">
        <v>297</v>
      </c>
      <c r="C357" s="184" t="s">
        <v>296</v>
      </c>
      <c r="D357" s="184" t="str">
        <f t="shared" si="8"/>
        <v>Karen Wristen</v>
      </c>
      <c r="F357" s="184" t="s">
        <v>4</v>
      </c>
    </row>
    <row r="358" spans="1:9" x14ac:dyDescent="0.2">
      <c r="A358" s="184" t="s">
        <v>69</v>
      </c>
      <c r="B358" s="184" t="s">
        <v>299</v>
      </c>
      <c r="C358" s="184" t="s">
        <v>298</v>
      </c>
      <c r="D358" s="184" t="str">
        <f t="shared" si="8"/>
        <v>Jim Youngren</v>
      </c>
      <c r="F358" s="184" t="s">
        <v>85</v>
      </c>
      <c r="G358" s="184" t="s">
        <v>686</v>
      </c>
    </row>
    <row r="359" spans="1:9" x14ac:dyDescent="0.2">
      <c r="A359" s="184" t="s">
        <v>69</v>
      </c>
      <c r="B359" s="184" t="s">
        <v>301</v>
      </c>
      <c r="C359" s="184" t="s">
        <v>300</v>
      </c>
      <c r="D359" s="184" t="str">
        <f t="shared" si="8"/>
        <v>Bob Jirsa</v>
      </c>
      <c r="E359" s="184" t="s">
        <v>3</v>
      </c>
      <c r="F359" s="184" t="s">
        <v>90</v>
      </c>
      <c r="H359" s="184" t="s">
        <v>71</v>
      </c>
      <c r="I359" s="184" t="s">
        <v>70</v>
      </c>
    </row>
    <row r="360" spans="1:9" x14ac:dyDescent="0.2">
      <c r="A360" s="184" t="s">
        <v>69</v>
      </c>
      <c r="B360" s="184" t="s">
        <v>302</v>
      </c>
      <c r="C360" s="184" t="s">
        <v>2731</v>
      </c>
      <c r="D360" s="184" t="str">
        <f t="shared" si="8"/>
        <v>Marie Mentor</v>
      </c>
      <c r="E360" s="184" t="s">
        <v>3</v>
      </c>
      <c r="F360" s="184" t="s">
        <v>139</v>
      </c>
    </row>
    <row r="361" spans="1:9" x14ac:dyDescent="0.2">
      <c r="A361" s="184" t="s">
        <v>69</v>
      </c>
      <c r="B361" s="184" t="s">
        <v>304</v>
      </c>
      <c r="C361" s="184" t="s">
        <v>303</v>
      </c>
      <c r="D361" s="184" t="str">
        <f t="shared" si="8"/>
        <v>James Kraft</v>
      </c>
      <c r="E361" s="184" t="s">
        <v>3</v>
      </c>
      <c r="G361" s="184" t="s">
        <v>635</v>
      </c>
      <c r="H361" s="184" t="s">
        <v>72</v>
      </c>
      <c r="I361" s="184" t="s">
        <v>70</v>
      </c>
    </row>
    <row r="362" spans="1:9" x14ac:dyDescent="0.2">
      <c r="A362" s="184" t="s">
        <v>69</v>
      </c>
      <c r="B362" s="184" t="s">
        <v>306</v>
      </c>
      <c r="C362" s="184" t="s">
        <v>305</v>
      </c>
      <c r="D362" s="184" t="str">
        <f t="shared" si="8"/>
        <v>Brian Bogen</v>
      </c>
      <c r="E362" s="184" t="s">
        <v>3</v>
      </c>
      <c r="G362" s="184" t="s">
        <v>632</v>
      </c>
      <c r="H362" s="184" t="s">
        <v>74</v>
      </c>
      <c r="I362" s="184" t="s">
        <v>73</v>
      </c>
    </row>
    <row r="363" spans="1:9" x14ac:dyDescent="0.2">
      <c r="A363" s="184" t="s">
        <v>69</v>
      </c>
      <c r="B363" s="184" t="s">
        <v>266</v>
      </c>
      <c r="C363" s="184" t="s">
        <v>307</v>
      </c>
      <c r="D363" s="184" t="str">
        <f t="shared" si="8"/>
        <v>Gerry Adams</v>
      </c>
      <c r="E363" s="184" t="s">
        <v>3</v>
      </c>
    </row>
    <row r="364" spans="1:9" x14ac:dyDescent="0.2">
      <c r="A364" s="184" t="s">
        <v>69</v>
      </c>
      <c r="B364" s="184" t="s">
        <v>309</v>
      </c>
      <c r="C364" s="184" t="s">
        <v>308</v>
      </c>
      <c r="D364" s="184" t="str">
        <f t="shared" si="8"/>
        <v>Tom Alberg</v>
      </c>
      <c r="E364" s="184" t="s">
        <v>3</v>
      </c>
      <c r="H364" s="184" t="s">
        <v>74</v>
      </c>
      <c r="I364" s="184" t="s">
        <v>75</v>
      </c>
    </row>
    <row r="365" spans="1:9" x14ac:dyDescent="0.2">
      <c r="A365" s="184" t="s">
        <v>69</v>
      </c>
      <c r="B365" s="184" t="s">
        <v>310</v>
      </c>
      <c r="C365" s="184" t="s">
        <v>269</v>
      </c>
      <c r="D365" s="184" t="str">
        <f t="shared" si="8"/>
        <v>Doug Boyden</v>
      </c>
      <c r="E365" s="184" t="s">
        <v>3</v>
      </c>
      <c r="H365" s="184" t="s">
        <v>77</v>
      </c>
      <c r="I365" s="184" t="s">
        <v>76</v>
      </c>
    </row>
    <row r="366" spans="1:9" x14ac:dyDescent="0.2">
      <c r="A366" s="184" t="s">
        <v>69</v>
      </c>
      <c r="B366" s="184" t="s">
        <v>312</v>
      </c>
      <c r="C366" s="184" t="s">
        <v>311</v>
      </c>
      <c r="D366" s="184" t="str">
        <f t="shared" si="8"/>
        <v>Norm Dicks</v>
      </c>
      <c r="E366" s="184" t="s">
        <v>3</v>
      </c>
      <c r="H366" s="184" t="s">
        <v>79</v>
      </c>
      <c r="I366" s="184" t="s">
        <v>78</v>
      </c>
    </row>
    <row r="367" spans="1:9" x14ac:dyDescent="0.2">
      <c r="A367" s="184" t="s">
        <v>69</v>
      </c>
      <c r="B367" s="184" t="s">
        <v>314</v>
      </c>
      <c r="C367" s="184" t="s">
        <v>313</v>
      </c>
      <c r="D367" s="184" t="str">
        <f t="shared" si="8"/>
        <v>David Dufenhorst</v>
      </c>
      <c r="E367" s="184" t="s">
        <v>3</v>
      </c>
    </row>
    <row r="368" spans="1:9" x14ac:dyDescent="0.2">
      <c r="A368" s="184" t="s">
        <v>69</v>
      </c>
      <c r="B368" s="184" t="s">
        <v>316</v>
      </c>
      <c r="C368" s="184" t="s">
        <v>315</v>
      </c>
      <c r="D368" s="184" t="str">
        <f t="shared" si="8"/>
        <v>Scott Grimm</v>
      </c>
      <c r="E368" s="184" t="s">
        <v>3</v>
      </c>
      <c r="I368" s="184" t="s">
        <v>80</v>
      </c>
    </row>
    <row r="369" spans="1:11" x14ac:dyDescent="0.2">
      <c r="A369" s="184" t="s">
        <v>69</v>
      </c>
      <c r="B369" s="184" t="s">
        <v>318</v>
      </c>
      <c r="C369" s="184" t="s">
        <v>317</v>
      </c>
      <c r="D369" s="184" t="str">
        <f t="shared" si="8"/>
        <v>Leah Hair</v>
      </c>
      <c r="E369" s="184" t="s">
        <v>3</v>
      </c>
    </row>
    <row r="370" spans="1:11" x14ac:dyDescent="0.2">
      <c r="A370" s="184" t="s">
        <v>69</v>
      </c>
      <c r="B370" s="184" t="s">
        <v>320</v>
      </c>
      <c r="C370" s="184" t="s">
        <v>319</v>
      </c>
      <c r="D370" s="184" t="str">
        <f t="shared" si="8"/>
        <v>Sarah Hanke</v>
      </c>
      <c r="E370" s="184" t="s">
        <v>3</v>
      </c>
      <c r="H370" s="184" t="s">
        <v>82</v>
      </c>
      <c r="I370" s="184" t="s">
        <v>81</v>
      </c>
    </row>
    <row r="371" spans="1:11" x14ac:dyDescent="0.2">
      <c r="A371" s="184" t="s">
        <v>69</v>
      </c>
      <c r="B371" s="184" t="s">
        <v>321</v>
      </c>
      <c r="C371" s="184" t="s">
        <v>2730</v>
      </c>
      <c r="D371" s="184" t="str">
        <f t="shared" si="8"/>
        <v>Gaylord Kellogg</v>
      </c>
      <c r="E371" s="184" t="s">
        <v>3</v>
      </c>
      <c r="H371" s="184" t="s">
        <v>85</v>
      </c>
      <c r="I371" s="184" t="s">
        <v>83</v>
      </c>
      <c r="J371" s="184" t="s">
        <v>84</v>
      </c>
      <c r="K371" s="184" t="s">
        <v>86</v>
      </c>
    </row>
    <row r="372" spans="1:11" x14ac:dyDescent="0.2">
      <c r="A372" s="184" t="s">
        <v>69</v>
      </c>
      <c r="B372" s="184" t="s">
        <v>322</v>
      </c>
      <c r="C372" s="184" t="s">
        <v>269</v>
      </c>
      <c r="D372" s="184" t="str">
        <f t="shared" si="8"/>
        <v>Doug Little</v>
      </c>
      <c r="E372" s="184" t="s">
        <v>3</v>
      </c>
      <c r="H372" s="184" t="s">
        <v>88</v>
      </c>
      <c r="I372" s="184" t="s">
        <v>87</v>
      </c>
    </row>
    <row r="373" spans="1:11" x14ac:dyDescent="0.2">
      <c r="A373" s="184" t="s">
        <v>69</v>
      </c>
      <c r="B373" s="184" t="s">
        <v>323</v>
      </c>
      <c r="C373" s="184" t="s">
        <v>1425</v>
      </c>
      <c r="D373" s="184" t="str">
        <f t="shared" si="8"/>
        <v>Denny Miller</v>
      </c>
      <c r="E373" s="184" t="s">
        <v>3</v>
      </c>
      <c r="H373" s="184" t="s">
        <v>90</v>
      </c>
      <c r="I373" s="184" t="s">
        <v>89</v>
      </c>
    </row>
    <row r="374" spans="1:11" x14ac:dyDescent="0.2">
      <c r="A374" s="184" t="s">
        <v>69</v>
      </c>
      <c r="B374" s="184" t="s">
        <v>325</v>
      </c>
      <c r="C374" s="184" t="s">
        <v>324</v>
      </c>
      <c r="D374" s="184" t="str">
        <f t="shared" si="8"/>
        <v>JJ Gould</v>
      </c>
      <c r="E374" s="184" t="s">
        <v>3</v>
      </c>
      <c r="H374" s="184" t="s">
        <v>92</v>
      </c>
      <c r="I374" s="184" t="s">
        <v>91</v>
      </c>
    </row>
    <row r="375" spans="1:11" x14ac:dyDescent="0.2">
      <c r="A375" s="184" t="s">
        <v>69</v>
      </c>
      <c r="B375" s="184" t="s">
        <v>327</v>
      </c>
      <c r="C375" s="184" t="s">
        <v>326</v>
      </c>
      <c r="D375" s="184" t="str">
        <f t="shared" si="8"/>
        <v>Lisa Seeb</v>
      </c>
      <c r="E375" s="184" t="s">
        <v>3</v>
      </c>
      <c r="H375" s="184" t="s">
        <v>94</v>
      </c>
      <c r="I375" s="184" t="s">
        <v>93</v>
      </c>
    </row>
    <row r="376" spans="1:11" x14ac:dyDescent="0.2">
      <c r="A376" s="184" t="s">
        <v>69</v>
      </c>
      <c r="B376" s="184" t="s">
        <v>329</v>
      </c>
      <c r="C376" s="184" t="s">
        <v>328</v>
      </c>
      <c r="D376" s="184" t="str">
        <f t="shared" si="8"/>
        <v>Steven Spence</v>
      </c>
      <c r="E376" s="184" t="s">
        <v>3</v>
      </c>
      <c r="H376" s="184" t="s">
        <v>96</v>
      </c>
      <c r="I376" s="184" t="s">
        <v>95</v>
      </c>
    </row>
    <row r="377" spans="1:11" x14ac:dyDescent="0.2">
      <c r="A377" s="184" t="s">
        <v>69</v>
      </c>
      <c r="B377" s="184" t="s">
        <v>330</v>
      </c>
      <c r="C377" s="184" t="s">
        <v>313</v>
      </c>
      <c r="D377" s="184" t="str">
        <f t="shared" si="8"/>
        <v>David Troutt</v>
      </c>
      <c r="E377" s="184" t="s">
        <v>3</v>
      </c>
      <c r="H377" s="184" t="s">
        <v>98</v>
      </c>
      <c r="I377" s="184" t="s">
        <v>97</v>
      </c>
    </row>
    <row r="378" spans="1:11" x14ac:dyDescent="0.2">
      <c r="A378" s="184" t="s">
        <v>69</v>
      </c>
      <c r="B378" s="184" t="s">
        <v>332</v>
      </c>
      <c r="C378" s="184" t="s">
        <v>331</v>
      </c>
      <c r="D378" s="184" t="str">
        <f t="shared" si="8"/>
        <v>Tim Thompson</v>
      </c>
      <c r="E378" s="184" t="s">
        <v>3</v>
      </c>
      <c r="H378" s="184" t="s">
        <v>90</v>
      </c>
      <c r="I378" s="184" t="s">
        <v>99</v>
      </c>
    </row>
    <row r="379" spans="1:11" x14ac:dyDescent="0.2">
      <c r="A379" s="184" t="s">
        <v>69</v>
      </c>
      <c r="B379" s="184" t="s">
        <v>334</v>
      </c>
      <c r="C379" s="184" t="s">
        <v>333</v>
      </c>
      <c r="D379" s="184" t="str">
        <f t="shared" si="8"/>
        <v>Mike Voegtlin</v>
      </c>
      <c r="E379" s="184" t="s">
        <v>3</v>
      </c>
    </row>
    <row r="380" spans="1:11" x14ac:dyDescent="0.2">
      <c r="A380" s="184" t="s">
        <v>69</v>
      </c>
      <c r="B380" s="184" t="s">
        <v>336</v>
      </c>
      <c r="C380" s="184" t="s">
        <v>335</v>
      </c>
      <c r="D380" s="184" t="str">
        <f t="shared" si="8"/>
        <v>Sheri Ward</v>
      </c>
      <c r="E380" s="184" t="s">
        <v>3</v>
      </c>
      <c r="H380" s="184" t="s">
        <v>100</v>
      </c>
      <c r="I380" s="184" t="s">
        <v>70</v>
      </c>
    </row>
    <row r="381" spans="1:11" x14ac:dyDescent="0.2">
      <c r="A381" s="184" t="s">
        <v>69</v>
      </c>
      <c r="B381" s="184" t="s">
        <v>1331</v>
      </c>
      <c r="C381" s="184" t="s">
        <v>2103</v>
      </c>
      <c r="D381" s="184" t="str">
        <f t="shared" si="8"/>
        <v>Jacques White</v>
      </c>
      <c r="F381" s="184" t="s">
        <v>4</v>
      </c>
    </row>
    <row r="382" spans="1:11" x14ac:dyDescent="0.2">
      <c r="A382" s="184" t="s">
        <v>2252</v>
      </c>
      <c r="B382" s="184" t="s">
        <v>2390</v>
      </c>
      <c r="C382" s="184" t="s">
        <v>862</v>
      </c>
      <c r="D382" s="184" t="str">
        <f t="shared" si="8"/>
        <v>Gretchen Allison</v>
      </c>
      <c r="E382" s="184" t="s">
        <v>3</v>
      </c>
      <c r="F382" s="184" t="s">
        <v>684</v>
      </c>
    </row>
    <row r="383" spans="1:11" x14ac:dyDescent="0.2">
      <c r="A383" s="184" t="s">
        <v>2252</v>
      </c>
      <c r="B383" s="184" t="s">
        <v>2391</v>
      </c>
      <c r="C383" s="184" t="s">
        <v>699</v>
      </c>
      <c r="D383" s="184" t="str">
        <f t="shared" si="8"/>
        <v>Elaine Kendall</v>
      </c>
      <c r="E383" s="184" t="s">
        <v>3</v>
      </c>
      <c r="G383" s="184" t="s">
        <v>572</v>
      </c>
    </row>
    <row r="384" spans="1:11" x14ac:dyDescent="0.2">
      <c r="A384" s="184" t="s">
        <v>2252</v>
      </c>
      <c r="B384" s="184" t="s">
        <v>2392</v>
      </c>
      <c r="C384" s="184" t="s">
        <v>265</v>
      </c>
      <c r="D384" s="184" t="str">
        <f t="shared" si="8"/>
        <v>Linda Lyshall</v>
      </c>
      <c r="E384" s="184" t="s">
        <v>3</v>
      </c>
      <c r="F384" s="184" t="s">
        <v>2393</v>
      </c>
    </row>
    <row r="385" spans="1:9" x14ac:dyDescent="0.2">
      <c r="A385" s="184" t="s">
        <v>2252</v>
      </c>
      <c r="B385" s="184" t="s">
        <v>2394</v>
      </c>
      <c r="C385" s="184" t="s">
        <v>2395</v>
      </c>
      <c r="D385" s="184" t="str">
        <f t="shared" si="8"/>
        <v>Nikyta Palmisani</v>
      </c>
      <c r="E385" s="184" t="s">
        <v>3</v>
      </c>
      <c r="F385" s="184" t="s">
        <v>684</v>
      </c>
    </row>
    <row r="386" spans="1:9" x14ac:dyDescent="0.2">
      <c r="A386" s="184" t="s">
        <v>2252</v>
      </c>
      <c r="B386" s="184" t="s">
        <v>2396</v>
      </c>
      <c r="C386" s="184" t="s">
        <v>319</v>
      </c>
      <c r="D386" s="184" t="str">
        <f t="shared" si="8"/>
        <v>Sarah Severn</v>
      </c>
      <c r="E386" s="184" t="s">
        <v>3</v>
      </c>
      <c r="F386" s="184" t="s">
        <v>2397</v>
      </c>
    </row>
    <row r="387" spans="1:9" x14ac:dyDescent="0.2">
      <c r="A387" s="184" t="s">
        <v>2252</v>
      </c>
      <c r="B387" s="184" t="s">
        <v>2398</v>
      </c>
      <c r="C387" s="184" t="s">
        <v>2399</v>
      </c>
      <c r="D387" s="184" t="str">
        <f t="shared" si="8"/>
        <v>Ronald Zee</v>
      </c>
      <c r="E387" s="184" t="s">
        <v>3</v>
      </c>
      <c r="F387" s="184" t="s">
        <v>90</v>
      </c>
    </row>
    <row r="388" spans="1:9" x14ac:dyDescent="0.2">
      <c r="A388" s="184" t="s">
        <v>2252</v>
      </c>
      <c r="B388" s="184" t="s">
        <v>2400</v>
      </c>
      <c r="C388" s="184" t="s">
        <v>2401</v>
      </c>
      <c r="D388" s="184" t="str">
        <f t="shared" si="8"/>
        <v>Sharon Abreu</v>
      </c>
      <c r="G388" s="184" t="s">
        <v>8</v>
      </c>
    </row>
    <row r="389" spans="1:9" x14ac:dyDescent="0.2">
      <c r="A389" s="184" t="s">
        <v>2252</v>
      </c>
      <c r="B389" s="184" t="s">
        <v>2402</v>
      </c>
      <c r="C389" s="184" t="s">
        <v>1853</v>
      </c>
      <c r="D389" s="184" t="str">
        <f t="shared" si="8"/>
        <v>Sam Barr</v>
      </c>
      <c r="G389" s="184" t="s">
        <v>8</v>
      </c>
    </row>
    <row r="390" spans="1:9" x14ac:dyDescent="0.2">
      <c r="A390" s="184" t="s">
        <v>2252</v>
      </c>
      <c r="B390" s="184" t="s">
        <v>1178</v>
      </c>
      <c r="C390" s="184" t="s">
        <v>1502</v>
      </c>
      <c r="D390" s="184" t="str">
        <f t="shared" si="8"/>
        <v>Craig Bill</v>
      </c>
      <c r="G390" s="184" t="s">
        <v>8</v>
      </c>
    </row>
    <row r="391" spans="1:9" x14ac:dyDescent="0.2">
      <c r="A391" s="184" t="s">
        <v>2252</v>
      </c>
      <c r="B391" s="184" t="s">
        <v>2403</v>
      </c>
      <c r="C391" s="184" t="s">
        <v>2404</v>
      </c>
      <c r="D391" s="184" t="str">
        <f t="shared" si="8"/>
        <v>Lincoln Bormann</v>
      </c>
      <c r="G391" s="184" t="s">
        <v>8</v>
      </c>
    </row>
    <row r="392" spans="1:9" x14ac:dyDescent="0.2">
      <c r="A392" s="184" t="s">
        <v>2252</v>
      </c>
      <c r="B392" s="184" t="s">
        <v>2405</v>
      </c>
      <c r="C392" s="184" t="s">
        <v>2406</v>
      </c>
      <c r="D392" s="184" t="str">
        <f t="shared" si="8"/>
        <v>Marcia deChadenedes</v>
      </c>
      <c r="G392" s="184" t="s">
        <v>8</v>
      </c>
    </row>
    <row r="393" spans="1:9" x14ac:dyDescent="0.2">
      <c r="A393" s="184" t="s">
        <v>2252</v>
      </c>
      <c r="B393" s="184" t="s">
        <v>2407</v>
      </c>
      <c r="C393" s="184" t="s">
        <v>928</v>
      </c>
      <c r="D393" s="184" t="str">
        <f t="shared" si="8"/>
        <v>Katie Fleming</v>
      </c>
      <c r="G393" s="184" t="s">
        <v>8</v>
      </c>
      <c r="H393" s="184" t="s">
        <v>2408</v>
      </c>
      <c r="I393" s="219" t="s">
        <v>865</v>
      </c>
    </row>
    <row r="394" spans="1:9" x14ac:dyDescent="0.2">
      <c r="A394" s="184" t="s">
        <v>2252</v>
      </c>
      <c r="B394" s="184" t="s">
        <v>2409</v>
      </c>
      <c r="C394" s="184" t="s">
        <v>1825</v>
      </c>
      <c r="D394" s="184" t="str">
        <f t="shared" si="8"/>
        <v>Kathleen Foley</v>
      </c>
      <c r="G394" s="184" t="s">
        <v>8</v>
      </c>
    </row>
    <row r="395" spans="1:9" x14ac:dyDescent="0.2">
      <c r="A395" s="184" t="s">
        <v>2252</v>
      </c>
      <c r="B395" s="184" t="s">
        <v>2410</v>
      </c>
      <c r="C395" s="184" t="s">
        <v>2411</v>
      </c>
      <c r="D395" s="184" t="str">
        <f t="shared" si="8"/>
        <v>Elexis Fredy</v>
      </c>
      <c r="G395" s="184" t="s">
        <v>8</v>
      </c>
    </row>
    <row r="396" spans="1:9" x14ac:dyDescent="0.2">
      <c r="A396" s="184" t="s">
        <v>2252</v>
      </c>
      <c r="B396" s="184" t="s">
        <v>253</v>
      </c>
      <c r="C396" s="184" t="s">
        <v>413</v>
      </c>
      <c r="D396" s="184" t="str">
        <f t="shared" si="8"/>
        <v>Jonathan Greenberg</v>
      </c>
      <c r="G396" s="184" t="s">
        <v>8</v>
      </c>
    </row>
    <row r="397" spans="1:9" x14ac:dyDescent="0.2">
      <c r="A397" s="184" t="s">
        <v>2252</v>
      </c>
      <c r="B397" s="184" t="s">
        <v>2412</v>
      </c>
      <c r="C397" s="184" t="s">
        <v>2413</v>
      </c>
      <c r="D397" s="184" t="str">
        <f t="shared" si="8"/>
        <v>Nora Ferm Nickum</v>
      </c>
      <c r="G397" s="184" t="s">
        <v>8</v>
      </c>
    </row>
    <row r="398" spans="1:9" x14ac:dyDescent="0.2">
      <c r="A398" s="184" t="s">
        <v>2252</v>
      </c>
      <c r="B398" s="184" t="s">
        <v>2414</v>
      </c>
      <c r="C398" s="184" t="s">
        <v>333</v>
      </c>
      <c r="D398" s="184" t="str">
        <f t="shared" si="8"/>
        <v>Mike Ramsey</v>
      </c>
      <c r="G398" s="184" t="s">
        <v>8</v>
      </c>
    </row>
    <row r="399" spans="1:9" x14ac:dyDescent="0.2">
      <c r="A399" s="184" t="s">
        <v>2252</v>
      </c>
      <c r="B399" s="184" t="s">
        <v>2415</v>
      </c>
      <c r="C399" s="184" t="s">
        <v>2416</v>
      </c>
      <c r="D399" s="184" t="str">
        <f t="shared" si="8"/>
        <v>Dona Wuthnow</v>
      </c>
      <c r="G399" s="184" t="s">
        <v>8</v>
      </c>
    </row>
    <row r="400" spans="1:9" x14ac:dyDescent="0.2">
      <c r="A400" s="184" t="s">
        <v>978</v>
      </c>
      <c r="B400" s="184" t="s">
        <v>1086</v>
      </c>
      <c r="C400" s="184" t="s">
        <v>1087</v>
      </c>
      <c r="D400" s="184" t="str">
        <f t="shared" si="8"/>
        <v>Caitlin Birdsall</v>
      </c>
      <c r="E400" s="184" t="s">
        <v>3</v>
      </c>
      <c r="F400" s="184" t="s">
        <v>682</v>
      </c>
    </row>
    <row r="401" spans="1:11" x14ac:dyDescent="0.2">
      <c r="A401" s="184" t="s">
        <v>978</v>
      </c>
      <c r="B401" s="184" t="s">
        <v>1088</v>
      </c>
      <c r="C401" s="184" t="s">
        <v>317</v>
      </c>
      <c r="D401" s="184" t="str">
        <f t="shared" si="8"/>
        <v>Leah Thorpe</v>
      </c>
      <c r="E401" s="184" t="s">
        <v>3</v>
      </c>
      <c r="F401" s="184" t="s">
        <v>683</v>
      </c>
      <c r="H401" s="184" t="s">
        <v>1089</v>
      </c>
      <c r="I401" s="219" t="s">
        <v>1090</v>
      </c>
      <c r="J401" s="184" t="s">
        <v>1091</v>
      </c>
      <c r="K401" s="184" t="s">
        <v>1092</v>
      </c>
    </row>
    <row r="402" spans="1:11" x14ac:dyDescent="0.2">
      <c r="A402" s="184" t="s">
        <v>978</v>
      </c>
      <c r="B402" s="184" t="s">
        <v>1094</v>
      </c>
      <c r="C402" s="184" t="s">
        <v>350</v>
      </c>
      <c r="D402" s="184" t="str">
        <f t="shared" si="8"/>
        <v>Jake Etzkorn</v>
      </c>
      <c r="E402" s="184" t="s">
        <v>3</v>
      </c>
      <c r="H402" s="184" t="s">
        <v>1106</v>
      </c>
      <c r="I402" s="219" t="s">
        <v>135</v>
      </c>
      <c r="J402" s="184" t="s">
        <v>1096</v>
      </c>
      <c r="K402" s="184" t="s">
        <v>115</v>
      </c>
    </row>
    <row r="403" spans="1:11" x14ac:dyDescent="0.2">
      <c r="A403" s="184" t="s">
        <v>978</v>
      </c>
      <c r="B403" s="184" t="s">
        <v>1097</v>
      </c>
      <c r="C403" s="184" t="s">
        <v>1098</v>
      </c>
      <c r="D403" s="184" t="str">
        <f t="shared" si="8"/>
        <v>Nadine Simpson</v>
      </c>
      <c r="E403" s="184" t="s">
        <v>3</v>
      </c>
      <c r="H403" s="184" t="s">
        <v>1100</v>
      </c>
      <c r="I403" s="184" t="s">
        <v>1099</v>
      </c>
    </row>
    <row r="404" spans="1:11" x14ac:dyDescent="0.2">
      <c r="A404" s="184" t="s">
        <v>978</v>
      </c>
      <c r="B404" s="184" t="s">
        <v>487</v>
      </c>
      <c r="C404" s="184" t="s">
        <v>1101</v>
      </c>
      <c r="D404" s="184" t="str">
        <f t="shared" si="8"/>
        <v>Nicole Smith</v>
      </c>
      <c r="E404" s="184" t="s">
        <v>3</v>
      </c>
      <c r="H404" s="184" t="s">
        <v>1102</v>
      </c>
      <c r="I404" s="184" t="s">
        <v>1092</v>
      </c>
    </row>
    <row r="405" spans="1:11" x14ac:dyDescent="0.2">
      <c r="A405" s="184" t="s">
        <v>978</v>
      </c>
      <c r="B405" s="184" t="s">
        <v>1103</v>
      </c>
      <c r="C405" s="184" t="s">
        <v>1101</v>
      </c>
      <c r="D405" s="184" t="str">
        <f t="shared" si="8"/>
        <v>Nicole Doe</v>
      </c>
      <c r="F405" s="184" t="s">
        <v>1089</v>
      </c>
    </row>
    <row r="406" spans="1:11" x14ac:dyDescent="0.2">
      <c r="A406" s="184" t="s">
        <v>1610</v>
      </c>
      <c r="B406" s="184" t="s">
        <v>1630</v>
      </c>
      <c r="C406" s="184" t="s">
        <v>679</v>
      </c>
      <c r="D406" s="184" t="str">
        <f t="shared" si="8"/>
        <v>Malcom Inglis</v>
      </c>
      <c r="E406" s="184" t="s">
        <v>3</v>
      </c>
      <c r="F406" s="184" t="s">
        <v>90</v>
      </c>
    </row>
    <row r="407" spans="1:11" x14ac:dyDescent="0.2">
      <c r="A407" s="184" t="s">
        <v>1610</v>
      </c>
      <c r="B407" s="184" t="s">
        <v>1631</v>
      </c>
      <c r="C407" s="184" t="s">
        <v>607</v>
      </c>
      <c r="D407" s="184" t="str">
        <f t="shared" si="8"/>
        <v>Deb Foote</v>
      </c>
      <c r="E407" s="184" t="s">
        <v>3</v>
      </c>
      <c r="F407" s="184" t="s">
        <v>139</v>
      </c>
    </row>
    <row r="408" spans="1:11" x14ac:dyDescent="0.2">
      <c r="A408" s="184" t="s">
        <v>1610</v>
      </c>
      <c r="B408" s="184" t="s">
        <v>477</v>
      </c>
      <c r="C408" s="184" t="s">
        <v>703</v>
      </c>
      <c r="D408" s="184" t="str">
        <f t="shared" si="8"/>
        <v>Alison Martin</v>
      </c>
      <c r="E408" s="184" t="s">
        <v>3</v>
      </c>
      <c r="G408" s="184" t="s">
        <v>632</v>
      </c>
    </row>
    <row r="409" spans="1:11" x14ac:dyDescent="0.2">
      <c r="A409" s="184" t="s">
        <v>1610</v>
      </c>
      <c r="B409" s="184" t="s">
        <v>1632</v>
      </c>
      <c r="C409" s="184" t="s">
        <v>365</v>
      </c>
      <c r="D409" s="184" t="str">
        <f t="shared" si="8"/>
        <v>Helen O'Brian</v>
      </c>
      <c r="E409" s="184" t="s">
        <v>3</v>
      </c>
      <c r="G409" s="184" t="s">
        <v>1638</v>
      </c>
    </row>
    <row r="410" spans="1:11" x14ac:dyDescent="0.2">
      <c r="A410" s="184" t="s">
        <v>1610</v>
      </c>
      <c r="B410" s="184" t="s">
        <v>1633</v>
      </c>
      <c r="C410" s="184" t="s">
        <v>407</v>
      </c>
      <c r="D410" s="184" t="str">
        <f t="shared" ref="D410:D473" si="9">C410&amp;" "&amp;B410</f>
        <v>Don Enright</v>
      </c>
      <c r="E410" s="184" t="s">
        <v>3</v>
      </c>
      <c r="G410" s="184" t="s">
        <v>1637</v>
      </c>
    </row>
    <row r="411" spans="1:11" x14ac:dyDescent="0.2">
      <c r="A411" s="184" t="s">
        <v>1610</v>
      </c>
      <c r="B411" s="184" t="s">
        <v>1634</v>
      </c>
      <c r="C411" s="184" t="s">
        <v>1635</v>
      </c>
      <c r="D411" s="184" t="str">
        <f t="shared" si="9"/>
        <v>Maggi Cheetham</v>
      </c>
      <c r="E411" s="184" t="s">
        <v>3</v>
      </c>
      <c r="G411" s="184" t="s">
        <v>1636</v>
      </c>
    </row>
    <row r="412" spans="1:11" x14ac:dyDescent="0.2">
      <c r="A412" s="184" t="s">
        <v>1610</v>
      </c>
      <c r="B412" s="184" t="s">
        <v>1639</v>
      </c>
      <c r="C412" s="184" t="s">
        <v>767</v>
      </c>
      <c r="D412" s="184" t="str">
        <f t="shared" si="9"/>
        <v>Robert Anthony</v>
      </c>
      <c r="E412" s="184" t="s">
        <v>3</v>
      </c>
      <c r="H412" s="184" t="s">
        <v>1640</v>
      </c>
      <c r="I412" s="184" t="s">
        <v>129</v>
      </c>
    </row>
    <row r="413" spans="1:11" x14ac:dyDescent="0.2">
      <c r="A413" s="184" t="s">
        <v>1610</v>
      </c>
      <c r="B413" s="184" t="s">
        <v>1641</v>
      </c>
      <c r="C413" s="184" t="s">
        <v>1642</v>
      </c>
      <c r="D413" s="184" t="str">
        <f t="shared" si="9"/>
        <v>Joan Sutherland</v>
      </c>
      <c r="E413" s="184" t="s">
        <v>3</v>
      </c>
    </row>
    <row r="414" spans="1:11" x14ac:dyDescent="0.2">
      <c r="A414" s="184" t="s">
        <v>1610</v>
      </c>
      <c r="B414" s="184" t="s">
        <v>623</v>
      </c>
      <c r="C414" s="184" t="s">
        <v>790</v>
      </c>
      <c r="D414" s="184" t="str">
        <f t="shared" si="9"/>
        <v>Nancy Gibson</v>
      </c>
      <c r="E414" s="184" t="s">
        <v>3</v>
      </c>
    </row>
    <row r="415" spans="1:11" x14ac:dyDescent="0.2">
      <c r="A415" s="184" t="s">
        <v>1610</v>
      </c>
      <c r="B415" s="184" t="s">
        <v>909</v>
      </c>
      <c r="C415" s="184" t="s">
        <v>381</v>
      </c>
      <c r="D415" s="184" t="str">
        <f t="shared" si="9"/>
        <v>Michael Dunn</v>
      </c>
      <c r="F415" s="184" t="s">
        <v>4</v>
      </c>
    </row>
    <row r="416" spans="1:11" x14ac:dyDescent="0.2">
      <c r="A416" s="184" t="s">
        <v>1489</v>
      </c>
      <c r="B416" s="184" t="s">
        <v>1886</v>
      </c>
      <c r="C416" s="184" t="s">
        <v>1887</v>
      </c>
      <c r="D416" s="184" t="str">
        <f t="shared" si="9"/>
        <v>Noel Gilbrough</v>
      </c>
      <c r="E416" s="184" t="s">
        <v>3</v>
      </c>
      <c r="F416" s="184" t="s">
        <v>90</v>
      </c>
    </row>
    <row r="417" spans="1:9" x14ac:dyDescent="0.2">
      <c r="A417" s="184" t="s">
        <v>1489</v>
      </c>
      <c r="B417" s="184" t="s">
        <v>1888</v>
      </c>
      <c r="C417" s="184" t="s">
        <v>906</v>
      </c>
      <c r="D417" s="184" t="str">
        <f t="shared" si="9"/>
        <v>Megan Mueller</v>
      </c>
      <c r="E417" s="184" t="s">
        <v>3</v>
      </c>
      <c r="F417" s="184" t="s">
        <v>139</v>
      </c>
    </row>
    <row r="418" spans="1:9" x14ac:dyDescent="0.2">
      <c r="A418" s="184" t="s">
        <v>1489</v>
      </c>
      <c r="B418" s="184" t="s">
        <v>1889</v>
      </c>
      <c r="C418" s="184" t="s">
        <v>1890</v>
      </c>
      <c r="D418" s="184" t="str">
        <f t="shared" si="9"/>
        <v>Matthew Distler</v>
      </c>
      <c r="E418" s="184" t="s">
        <v>3</v>
      </c>
      <c r="G418" s="184" t="s">
        <v>632</v>
      </c>
    </row>
    <row r="419" spans="1:9" x14ac:dyDescent="0.2">
      <c r="A419" s="184" t="s">
        <v>1489</v>
      </c>
      <c r="B419" s="184" t="s">
        <v>1891</v>
      </c>
      <c r="C419" s="184" t="s">
        <v>1892</v>
      </c>
      <c r="D419" s="184" t="str">
        <f t="shared" si="9"/>
        <v>Marlene Meaders</v>
      </c>
      <c r="E419" s="184" t="s">
        <v>3</v>
      </c>
    </row>
    <row r="420" spans="1:9" x14ac:dyDescent="0.2">
      <c r="A420" s="184" t="s">
        <v>1489</v>
      </c>
      <c r="B420" s="184" t="s">
        <v>1893</v>
      </c>
      <c r="C420" s="184" t="s">
        <v>1178</v>
      </c>
      <c r="D420" s="184" t="str">
        <f t="shared" si="9"/>
        <v>Bill Way</v>
      </c>
      <c r="E420" s="184" t="s">
        <v>3</v>
      </c>
    </row>
    <row r="421" spans="1:9" x14ac:dyDescent="0.2">
      <c r="A421" s="184" t="s">
        <v>1489</v>
      </c>
      <c r="B421" s="184" t="s">
        <v>1894</v>
      </c>
      <c r="C421" s="184" t="s">
        <v>1895</v>
      </c>
      <c r="D421" s="184" t="str">
        <f t="shared" si="9"/>
        <v>Jeanette Dorner</v>
      </c>
      <c r="F421" s="184" t="s">
        <v>4</v>
      </c>
      <c r="H421" s="184" t="s">
        <v>1896</v>
      </c>
      <c r="I421" s="184" t="s">
        <v>1589</v>
      </c>
    </row>
    <row r="422" spans="1:9" x14ac:dyDescent="0.2">
      <c r="A422" s="184" t="s">
        <v>1516</v>
      </c>
      <c r="B422" s="184" t="s">
        <v>1518</v>
      </c>
      <c r="C422" s="184" t="s">
        <v>308</v>
      </c>
      <c r="D422" s="184" t="str">
        <f t="shared" si="9"/>
        <v>Tom France</v>
      </c>
      <c r="F422" s="184" t="s">
        <v>1519</v>
      </c>
    </row>
    <row r="423" spans="1:9" x14ac:dyDescent="0.2">
      <c r="A423" s="184" t="s">
        <v>1516</v>
      </c>
      <c r="B423" s="184" t="s">
        <v>1311</v>
      </c>
      <c r="C423" s="184" t="s">
        <v>1178</v>
      </c>
      <c r="D423" s="184" t="str">
        <f t="shared" si="9"/>
        <v>Bill Houston</v>
      </c>
      <c r="E423" s="184" t="s">
        <v>3</v>
      </c>
      <c r="F423" s="184" t="s">
        <v>682</v>
      </c>
    </row>
    <row r="424" spans="1:9" x14ac:dyDescent="0.2">
      <c r="A424" s="184" t="s">
        <v>1516</v>
      </c>
      <c r="B424" s="184" t="s">
        <v>938</v>
      </c>
      <c r="C424" s="184" t="s">
        <v>246</v>
      </c>
      <c r="D424" s="184" t="str">
        <f t="shared" si="9"/>
        <v>Kathy Hadley</v>
      </c>
      <c r="E424" s="184" t="s">
        <v>3</v>
      </c>
    </row>
    <row r="425" spans="1:9" x14ac:dyDescent="0.2">
      <c r="A425" s="184" t="s">
        <v>1516</v>
      </c>
      <c r="B425" s="184" t="s">
        <v>1536</v>
      </c>
      <c r="C425" s="184" t="s">
        <v>392</v>
      </c>
      <c r="D425" s="184" t="str">
        <f t="shared" si="9"/>
        <v>Bruce Wallace</v>
      </c>
      <c r="E425" s="184" t="s">
        <v>3</v>
      </c>
    </row>
    <row r="426" spans="1:9" x14ac:dyDescent="0.2">
      <c r="A426" s="184" t="s">
        <v>1516</v>
      </c>
      <c r="B426" s="184" t="s">
        <v>1537</v>
      </c>
      <c r="C426" s="184" t="s">
        <v>660</v>
      </c>
      <c r="D426" s="184" t="str">
        <f t="shared" si="9"/>
        <v>John Robbins</v>
      </c>
      <c r="E426" s="184" t="s">
        <v>3</v>
      </c>
      <c r="F426" s="184" t="s">
        <v>1538</v>
      </c>
    </row>
    <row r="427" spans="1:9" x14ac:dyDescent="0.2">
      <c r="A427" s="184" t="s">
        <v>1516</v>
      </c>
      <c r="B427" s="184" t="s">
        <v>1539</v>
      </c>
      <c r="C427" s="184" t="s">
        <v>1540</v>
      </c>
      <c r="D427" s="184" t="str">
        <f t="shared" si="9"/>
        <v>Kent Salazar</v>
      </c>
      <c r="E427" s="184" t="s">
        <v>3</v>
      </c>
      <c r="F427" s="184" t="s">
        <v>1541</v>
      </c>
    </row>
    <row r="428" spans="1:9" x14ac:dyDescent="0.2">
      <c r="A428" s="184" t="s">
        <v>1516</v>
      </c>
      <c r="B428" s="184" t="s">
        <v>1542</v>
      </c>
      <c r="C428" s="184" t="s">
        <v>967</v>
      </c>
      <c r="D428" s="184" t="str">
        <f t="shared" si="9"/>
        <v>Mary Kerrebrook</v>
      </c>
      <c r="E428" s="184" t="s">
        <v>3</v>
      </c>
      <c r="F428" s="184" t="s">
        <v>1543</v>
      </c>
    </row>
    <row r="429" spans="1:9" x14ac:dyDescent="0.2">
      <c r="A429" s="184" t="s">
        <v>1516</v>
      </c>
      <c r="B429" s="184" t="s">
        <v>1544</v>
      </c>
      <c r="C429" s="184" t="s">
        <v>381</v>
      </c>
      <c r="D429" s="184" t="str">
        <f t="shared" si="9"/>
        <v>Michael Bartlett</v>
      </c>
      <c r="E429" s="184" t="s">
        <v>3</v>
      </c>
    </row>
    <row r="430" spans="1:9" x14ac:dyDescent="0.2">
      <c r="A430" s="184" t="s">
        <v>1516</v>
      </c>
      <c r="B430" s="184" t="s">
        <v>1545</v>
      </c>
      <c r="C430" s="184" t="s">
        <v>305</v>
      </c>
      <c r="D430" s="184" t="str">
        <f t="shared" si="9"/>
        <v>Brian Bashore</v>
      </c>
      <c r="E430" s="184" t="s">
        <v>3</v>
      </c>
    </row>
    <row r="431" spans="1:9" x14ac:dyDescent="0.2">
      <c r="A431" s="184" t="s">
        <v>1516</v>
      </c>
      <c r="B431" s="184" t="s">
        <v>1546</v>
      </c>
      <c r="C431" s="184" t="s">
        <v>1547</v>
      </c>
      <c r="D431" s="184" t="str">
        <f t="shared" si="9"/>
        <v>Alan Blinken</v>
      </c>
      <c r="E431" s="184" t="s">
        <v>3</v>
      </c>
    </row>
    <row r="432" spans="1:9" x14ac:dyDescent="0.2">
      <c r="A432" s="184" t="s">
        <v>1516</v>
      </c>
      <c r="B432" s="184" t="s">
        <v>1548</v>
      </c>
      <c r="C432" s="184" t="s">
        <v>887</v>
      </c>
      <c r="D432" s="184" t="str">
        <f t="shared" si="9"/>
        <v>Carol Buie-Jackson</v>
      </c>
      <c r="E432" s="184" t="s">
        <v>3</v>
      </c>
    </row>
    <row r="433" spans="1:5" x14ac:dyDescent="0.2">
      <c r="A433" s="184" t="s">
        <v>1516</v>
      </c>
      <c r="B433" s="184" t="s">
        <v>1549</v>
      </c>
      <c r="C433" s="184" t="s">
        <v>1550</v>
      </c>
      <c r="D433" s="184" t="str">
        <f t="shared" si="9"/>
        <v>Allyn Dukes</v>
      </c>
      <c r="E433" s="184" t="s">
        <v>3</v>
      </c>
    </row>
    <row r="434" spans="1:5" x14ac:dyDescent="0.2">
      <c r="A434" s="184" t="s">
        <v>1516</v>
      </c>
      <c r="B434" s="184" t="s">
        <v>1551</v>
      </c>
      <c r="C434" s="184" t="s">
        <v>470</v>
      </c>
      <c r="D434" s="184" t="str">
        <f t="shared" si="9"/>
        <v>Eric Freyfogle</v>
      </c>
      <c r="E434" s="184" t="s">
        <v>3</v>
      </c>
    </row>
    <row r="435" spans="1:5" x14ac:dyDescent="0.2">
      <c r="A435" s="184" t="s">
        <v>1516</v>
      </c>
      <c r="B435" s="184" t="s">
        <v>1552</v>
      </c>
      <c r="C435" s="184" t="s">
        <v>315</v>
      </c>
      <c r="D435" s="184" t="str">
        <f t="shared" si="9"/>
        <v>Scott Gilmore</v>
      </c>
      <c r="E435" s="184" t="s">
        <v>3</v>
      </c>
    </row>
    <row r="436" spans="1:5" x14ac:dyDescent="0.2">
      <c r="A436" s="184" t="s">
        <v>1516</v>
      </c>
      <c r="B436" s="184" t="s">
        <v>1553</v>
      </c>
      <c r="C436" s="184" t="s">
        <v>1554</v>
      </c>
      <c r="D436" s="184" t="str">
        <f t="shared" si="9"/>
        <v>Brianna Jones-Rich</v>
      </c>
      <c r="E436" s="184" t="s">
        <v>3</v>
      </c>
    </row>
    <row r="437" spans="1:5" x14ac:dyDescent="0.2">
      <c r="A437" s="184" t="s">
        <v>1516</v>
      </c>
      <c r="B437" s="184" t="s">
        <v>1555</v>
      </c>
      <c r="C437" s="184" t="s">
        <v>629</v>
      </c>
      <c r="D437" s="184" t="str">
        <f t="shared" si="9"/>
        <v>Jerry Jung</v>
      </c>
      <c r="E437" s="184" t="s">
        <v>3</v>
      </c>
    </row>
    <row r="438" spans="1:5" x14ac:dyDescent="0.2">
      <c r="A438" s="184" t="s">
        <v>1516</v>
      </c>
      <c r="B438" s="184" t="s">
        <v>1556</v>
      </c>
      <c r="C438" s="184" t="s">
        <v>1557</v>
      </c>
      <c r="D438" s="184" t="str">
        <f t="shared" si="9"/>
        <v>Cody Kamrowski</v>
      </c>
      <c r="E438" s="184" t="s">
        <v>3</v>
      </c>
    </row>
    <row r="439" spans="1:5" x14ac:dyDescent="0.2">
      <c r="A439" s="184" t="s">
        <v>1516</v>
      </c>
      <c r="B439" s="184" t="s">
        <v>1558</v>
      </c>
      <c r="C439" s="184" t="s">
        <v>1559</v>
      </c>
      <c r="D439" s="184" t="str">
        <f t="shared" si="9"/>
        <v>Koalani Kaulukukui-Barbee</v>
      </c>
      <c r="E439" s="184" t="s">
        <v>3</v>
      </c>
    </row>
    <row r="440" spans="1:5" x14ac:dyDescent="0.2">
      <c r="A440" s="184" t="s">
        <v>1516</v>
      </c>
      <c r="B440" s="184" t="s">
        <v>1560</v>
      </c>
      <c r="C440" s="184" t="s">
        <v>1561</v>
      </c>
      <c r="D440" s="184" t="str">
        <f t="shared" si="9"/>
        <v>Federick Kowal</v>
      </c>
      <c r="E440" s="184" t="s">
        <v>3</v>
      </c>
    </row>
    <row r="441" spans="1:5" x14ac:dyDescent="0.2">
      <c r="A441" s="184" t="s">
        <v>1516</v>
      </c>
      <c r="B441" s="184" t="s">
        <v>1562</v>
      </c>
      <c r="C441" s="184" t="s">
        <v>303</v>
      </c>
      <c r="D441" s="184" t="str">
        <f t="shared" si="9"/>
        <v>James Lanier III</v>
      </c>
      <c r="E441" s="184" t="s">
        <v>3</v>
      </c>
    </row>
    <row r="442" spans="1:5" x14ac:dyDescent="0.2">
      <c r="A442" s="184" t="s">
        <v>1516</v>
      </c>
      <c r="B442" s="184" t="s">
        <v>1563</v>
      </c>
      <c r="C442" s="184" t="s">
        <v>650</v>
      </c>
      <c r="D442" s="184" t="str">
        <f t="shared" si="9"/>
        <v>Catherine Novelli</v>
      </c>
      <c r="E442" s="184" t="s">
        <v>3</v>
      </c>
    </row>
    <row r="443" spans="1:5" x14ac:dyDescent="0.2">
      <c r="A443" s="184" t="s">
        <v>1516</v>
      </c>
      <c r="B443" s="184" t="s">
        <v>1564</v>
      </c>
      <c r="C443" s="184" t="s">
        <v>1565</v>
      </c>
      <c r="D443" s="184" t="str">
        <f t="shared" si="9"/>
        <v>Miguel Ordenana</v>
      </c>
      <c r="E443" s="184" t="s">
        <v>3</v>
      </c>
    </row>
    <row r="444" spans="1:5" x14ac:dyDescent="0.2">
      <c r="A444" s="184" t="s">
        <v>1516</v>
      </c>
      <c r="B444" s="184" t="s">
        <v>1566</v>
      </c>
      <c r="C444" s="184" t="s">
        <v>1567</v>
      </c>
      <c r="D444" s="184" t="str">
        <f t="shared" si="9"/>
        <v>Mamie Parker</v>
      </c>
      <c r="E444" s="184" t="s">
        <v>3</v>
      </c>
    </row>
    <row r="445" spans="1:5" x14ac:dyDescent="0.2">
      <c r="A445" s="184" t="s">
        <v>1516</v>
      </c>
      <c r="B445" s="184" t="s">
        <v>1568</v>
      </c>
      <c r="C445" s="184" t="s">
        <v>1569</v>
      </c>
      <c r="D445" s="184" t="str">
        <f t="shared" si="9"/>
        <v>Stevie Parsons</v>
      </c>
      <c r="E445" s="184" t="s">
        <v>3</v>
      </c>
    </row>
    <row r="446" spans="1:5" x14ac:dyDescent="0.2">
      <c r="A446" s="184" t="s">
        <v>1516</v>
      </c>
      <c r="B446" s="184" t="s">
        <v>1570</v>
      </c>
      <c r="C446" s="184" t="s">
        <v>1571</v>
      </c>
      <c r="D446" s="184" t="str">
        <f t="shared" si="9"/>
        <v>Rebecca Pritchett</v>
      </c>
      <c r="E446" s="184" t="s">
        <v>3</v>
      </c>
    </row>
    <row r="447" spans="1:5" x14ac:dyDescent="0.2">
      <c r="A447" s="184" t="s">
        <v>1516</v>
      </c>
      <c r="B447" s="184" t="s">
        <v>1572</v>
      </c>
      <c r="C447" s="184" t="s">
        <v>1198</v>
      </c>
      <c r="D447" s="184" t="str">
        <f t="shared" si="9"/>
        <v>Sally Ranney</v>
      </c>
      <c r="E447" s="184" t="s">
        <v>3</v>
      </c>
    </row>
    <row r="448" spans="1:5" x14ac:dyDescent="0.2">
      <c r="A448" s="184" t="s">
        <v>1516</v>
      </c>
      <c r="B448" s="184" t="s">
        <v>1573</v>
      </c>
      <c r="C448" s="184" t="s">
        <v>1574</v>
      </c>
      <c r="D448" s="184" t="str">
        <f t="shared" si="9"/>
        <v>Norman Ritchie</v>
      </c>
      <c r="E448" s="184" t="s">
        <v>3</v>
      </c>
    </row>
    <row r="449" spans="1:11" x14ac:dyDescent="0.2">
      <c r="A449" s="184" t="s">
        <v>1516</v>
      </c>
      <c r="B449" s="184" t="s">
        <v>1575</v>
      </c>
      <c r="C449" s="184" t="s">
        <v>1576</v>
      </c>
      <c r="D449" s="184" t="str">
        <f t="shared" si="9"/>
        <v>Philip Roos</v>
      </c>
      <c r="E449" s="184" t="s">
        <v>3</v>
      </c>
    </row>
    <row r="450" spans="1:11" x14ac:dyDescent="0.2">
      <c r="A450" s="184" t="s">
        <v>1516</v>
      </c>
      <c r="B450" s="184" t="s">
        <v>345</v>
      </c>
      <c r="C450" s="184" t="s">
        <v>1577</v>
      </c>
      <c r="D450" s="184" t="str">
        <f t="shared" si="9"/>
        <v>Seth Ross</v>
      </c>
      <c r="E450" s="184" t="s">
        <v>3</v>
      </c>
    </row>
    <row r="451" spans="1:11" x14ac:dyDescent="0.2">
      <c r="A451" s="184" t="s">
        <v>1516</v>
      </c>
      <c r="B451" s="184" t="s">
        <v>1578</v>
      </c>
      <c r="C451" s="184" t="s">
        <v>240</v>
      </c>
      <c r="D451" s="184" t="str">
        <f t="shared" si="9"/>
        <v>Rachel Spargue</v>
      </c>
      <c r="E451" s="184" t="s">
        <v>3</v>
      </c>
    </row>
    <row r="452" spans="1:11" x14ac:dyDescent="0.2">
      <c r="A452" s="184" t="s">
        <v>1516</v>
      </c>
      <c r="B452" s="184" t="s">
        <v>1579</v>
      </c>
      <c r="C452" s="184" t="s">
        <v>767</v>
      </c>
      <c r="D452" s="184" t="str">
        <f t="shared" si="9"/>
        <v>Robert Speidel</v>
      </c>
      <c r="E452" s="184" t="s">
        <v>3</v>
      </c>
    </row>
    <row r="453" spans="1:11" x14ac:dyDescent="0.2">
      <c r="A453" s="184" t="s">
        <v>1516</v>
      </c>
      <c r="B453" s="184" t="s">
        <v>1580</v>
      </c>
      <c r="C453" s="184" t="s">
        <v>1581</v>
      </c>
      <c r="D453" s="184" t="str">
        <f t="shared" si="9"/>
        <v>Siva Sundaresan</v>
      </c>
      <c r="E453" s="184" t="s">
        <v>3</v>
      </c>
    </row>
    <row r="454" spans="1:11" x14ac:dyDescent="0.2">
      <c r="A454" s="184" t="s">
        <v>1516</v>
      </c>
      <c r="B454" s="184" t="s">
        <v>1582</v>
      </c>
      <c r="C454" s="184" t="s">
        <v>1583</v>
      </c>
      <c r="D454" s="184" t="str">
        <f t="shared" si="9"/>
        <v>Greer Tidwell</v>
      </c>
      <c r="E454" s="184" t="s">
        <v>3</v>
      </c>
    </row>
    <row r="455" spans="1:11" x14ac:dyDescent="0.2">
      <c r="A455" s="184" t="s">
        <v>1516</v>
      </c>
      <c r="B455" s="184" t="s">
        <v>308</v>
      </c>
      <c r="C455" s="184" t="s">
        <v>1584</v>
      </c>
      <c r="D455" s="184" t="str">
        <f t="shared" si="9"/>
        <v>Gloria Tom</v>
      </c>
      <c r="E455" s="184" t="s">
        <v>3</v>
      </c>
    </row>
    <row r="456" spans="1:11" x14ac:dyDescent="0.2">
      <c r="A456" s="184" t="s">
        <v>1516</v>
      </c>
      <c r="B456" s="184" t="s">
        <v>1585</v>
      </c>
      <c r="C456" s="184" t="s">
        <v>509</v>
      </c>
      <c r="D456" s="184" t="str">
        <f t="shared" si="9"/>
        <v>Beth Viola</v>
      </c>
      <c r="E456" s="184" t="s">
        <v>3</v>
      </c>
    </row>
    <row r="457" spans="1:11" x14ac:dyDescent="0.2">
      <c r="A457" s="184" t="s">
        <v>2511</v>
      </c>
      <c r="B457" s="184" t="s">
        <v>2543</v>
      </c>
      <c r="C457" s="184" t="s">
        <v>233</v>
      </c>
      <c r="D457" s="184" t="str">
        <f t="shared" si="9"/>
        <v>Mark Sherwood</v>
      </c>
      <c r="F457" s="184" t="s">
        <v>4</v>
      </c>
    </row>
    <row r="458" spans="1:11" x14ac:dyDescent="0.2">
      <c r="A458" s="184" t="s">
        <v>2511</v>
      </c>
      <c r="B458" s="184" t="s">
        <v>2544</v>
      </c>
      <c r="C458" s="184" t="s">
        <v>405</v>
      </c>
      <c r="D458" s="184" t="str">
        <f t="shared" si="9"/>
        <v>Paul Fortino</v>
      </c>
      <c r="E458" s="184" t="s">
        <v>3</v>
      </c>
      <c r="F458" s="184" t="s">
        <v>682</v>
      </c>
      <c r="H458" s="184" t="s">
        <v>3</v>
      </c>
      <c r="I458" s="184" t="s">
        <v>2549</v>
      </c>
      <c r="J458" s="184" t="s">
        <v>1170</v>
      </c>
      <c r="K458" s="184" t="s">
        <v>2548</v>
      </c>
    </row>
    <row r="459" spans="1:11" x14ac:dyDescent="0.2">
      <c r="A459" s="184" t="s">
        <v>2511</v>
      </c>
      <c r="B459" s="184" t="s">
        <v>2545</v>
      </c>
      <c r="C459" s="184" t="s">
        <v>269</v>
      </c>
      <c r="D459" s="184" t="str">
        <f t="shared" si="9"/>
        <v>Doug DeRoy</v>
      </c>
      <c r="E459" s="184" t="s">
        <v>3</v>
      </c>
      <c r="F459" s="184" t="s">
        <v>683</v>
      </c>
    </row>
    <row r="460" spans="1:11" x14ac:dyDescent="0.2">
      <c r="A460" s="184" t="s">
        <v>2511</v>
      </c>
      <c r="B460" s="184" t="s">
        <v>1423</v>
      </c>
      <c r="C460" s="184" t="s">
        <v>1925</v>
      </c>
      <c r="D460" s="184" t="str">
        <f t="shared" si="9"/>
        <v>Melissa Brown</v>
      </c>
      <c r="E460" s="184" t="s">
        <v>3</v>
      </c>
      <c r="G460" s="184" t="s">
        <v>635</v>
      </c>
      <c r="H460" s="184" t="s">
        <v>2550</v>
      </c>
      <c r="I460" s="184" t="s">
        <v>2551</v>
      </c>
    </row>
    <row r="461" spans="1:11" x14ac:dyDescent="0.2">
      <c r="A461" s="184" t="s">
        <v>2511</v>
      </c>
      <c r="B461" s="184" t="s">
        <v>2546</v>
      </c>
      <c r="C461" s="184" t="s">
        <v>2547</v>
      </c>
      <c r="D461" s="184" t="str">
        <f t="shared" si="9"/>
        <v>Russell Loeb</v>
      </c>
      <c r="E461" s="184" t="s">
        <v>3</v>
      </c>
      <c r="G461" s="184" t="s">
        <v>632</v>
      </c>
    </row>
    <row r="462" spans="1:11" x14ac:dyDescent="0.2">
      <c r="A462" s="184" t="s">
        <v>2511</v>
      </c>
      <c r="B462" s="184" t="s">
        <v>1692</v>
      </c>
      <c r="C462" s="184" t="s">
        <v>372</v>
      </c>
      <c r="D462" s="184" t="str">
        <f t="shared" si="9"/>
        <v>Spencer Miles</v>
      </c>
      <c r="E462" s="184" t="s">
        <v>3</v>
      </c>
    </row>
    <row r="463" spans="1:11" x14ac:dyDescent="0.2">
      <c r="A463" s="184" t="s">
        <v>2511</v>
      </c>
      <c r="B463" s="184" t="s">
        <v>2552</v>
      </c>
      <c r="C463" s="184" t="s">
        <v>1308</v>
      </c>
      <c r="D463" s="184" t="str">
        <f t="shared" si="9"/>
        <v>Justin Cetas</v>
      </c>
      <c r="E463" s="184" t="s">
        <v>3</v>
      </c>
    </row>
    <row r="464" spans="1:11" x14ac:dyDescent="0.2">
      <c r="A464" s="184" t="s">
        <v>2511</v>
      </c>
      <c r="B464" s="184" t="s">
        <v>2553</v>
      </c>
      <c r="C464" s="184" t="s">
        <v>2554</v>
      </c>
      <c r="D464" s="184" t="str">
        <f t="shared" si="9"/>
        <v>Kyan Bartel</v>
      </c>
      <c r="E464" s="184" t="s">
        <v>3</v>
      </c>
    </row>
    <row r="465" spans="1:7" x14ac:dyDescent="0.2">
      <c r="A465" s="184" t="s">
        <v>2511</v>
      </c>
      <c r="B465" s="184" t="s">
        <v>2555</v>
      </c>
      <c r="C465" s="184" t="s">
        <v>381</v>
      </c>
      <c r="D465" s="184" t="str">
        <f t="shared" si="9"/>
        <v>Michael Dalton</v>
      </c>
      <c r="E465" s="184" t="s">
        <v>3</v>
      </c>
    </row>
    <row r="466" spans="1:7" x14ac:dyDescent="0.2">
      <c r="A466" s="184" t="s">
        <v>3002</v>
      </c>
      <c r="B466" s="184" t="s">
        <v>3004</v>
      </c>
      <c r="C466" s="184" t="s">
        <v>1547</v>
      </c>
      <c r="D466" s="184" t="str">
        <f t="shared" si="9"/>
        <v>Alan Horn</v>
      </c>
      <c r="E466" s="184" t="s">
        <v>3</v>
      </c>
      <c r="F466" s="184" t="s">
        <v>682</v>
      </c>
    </row>
    <row r="467" spans="1:7" x14ac:dyDescent="0.2">
      <c r="A467" s="184" t="s">
        <v>3002</v>
      </c>
      <c r="B467" s="184" t="s">
        <v>3005</v>
      </c>
      <c r="C467" s="184" t="s">
        <v>3006</v>
      </c>
      <c r="D467" s="184" t="str">
        <f t="shared" si="9"/>
        <v>Frederick Schwarz</v>
      </c>
      <c r="E467" s="184" t="s">
        <v>3</v>
      </c>
      <c r="F467" s="184" t="s">
        <v>3007</v>
      </c>
    </row>
    <row r="468" spans="1:7" x14ac:dyDescent="0.2">
      <c r="A468" s="184" t="s">
        <v>3002</v>
      </c>
      <c r="B468" s="184" t="s">
        <v>3008</v>
      </c>
      <c r="C468" s="184" t="s">
        <v>2734</v>
      </c>
      <c r="D468" s="184" t="str">
        <f t="shared" si="9"/>
        <v>Daniel Tishman</v>
      </c>
      <c r="E468" s="184" t="s">
        <v>3</v>
      </c>
      <c r="F468" s="184" t="s">
        <v>3007</v>
      </c>
    </row>
    <row r="469" spans="1:7" x14ac:dyDescent="0.2">
      <c r="A469" s="184" t="s">
        <v>3002</v>
      </c>
      <c r="B469" s="184" t="s">
        <v>1377</v>
      </c>
      <c r="C469" s="184" t="s">
        <v>967</v>
      </c>
      <c r="D469" s="184" t="str">
        <f t="shared" si="9"/>
        <v>Mary Moran</v>
      </c>
      <c r="E469" s="184" t="s">
        <v>3</v>
      </c>
      <c r="G469" s="184" t="s">
        <v>632</v>
      </c>
    </row>
    <row r="470" spans="1:7" x14ac:dyDescent="0.2">
      <c r="A470" s="184" t="s">
        <v>3002</v>
      </c>
      <c r="B470" s="184" t="s">
        <v>266</v>
      </c>
      <c r="C470" s="184" t="s">
        <v>660</v>
      </c>
      <c r="D470" s="184" t="str">
        <f t="shared" si="9"/>
        <v>John Adams</v>
      </c>
      <c r="E470" s="184" t="s">
        <v>3</v>
      </c>
    </row>
    <row r="471" spans="1:7" x14ac:dyDescent="0.2">
      <c r="A471" s="184" t="s">
        <v>3002</v>
      </c>
      <c r="B471" s="184" t="s">
        <v>3009</v>
      </c>
      <c r="C471" s="184" t="s">
        <v>3010</v>
      </c>
      <c r="D471" s="184" t="str">
        <f t="shared" si="9"/>
        <v>Geeta Aiyer</v>
      </c>
      <c r="E471" s="184" t="s">
        <v>3</v>
      </c>
    </row>
    <row r="472" spans="1:7" x14ac:dyDescent="0.2">
      <c r="A472" s="184" t="s">
        <v>3002</v>
      </c>
      <c r="B472" s="184" t="s">
        <v>3011</v>
      </c>
      <c r="C472" s="184" t="s">
        <v>627</v>
      </c>
      <c r="D472" s="184" t="str">
        <f t="shared" si="9"/>
        <v>Anne Salughter Andrew</v>
      </c>
      <c r="E472" s="184" t="s">
        <v>3</v>
      </c>
    </row>
    <row r="473" spans="1:7" x14ac:dyDescent="0.2">
      <c r="A473" s="184" t="s">
        <v>3002</v>
      </c>
      <c r="B473" s="184" t="s">
        <v>3012</v>
      </c>
      <c r="C473" s="184" t="s">
        <v>585</v>
      </c>
      <c r="D473" s="184" t="str">
        <f t="shared" si="9"/>
        <v>Richard Ayres</v>
      </c>
      <c r="E473" s="184" t="s">
        <v>3</v>
      </c>
    </row>
    <row r="474" spans="1:7" x14ac:dyDescent="0.2">
      <c r="A474" s="184" t="s">
        <v>3002</v>
      </c>
      <c r="B474" s="184" t="s">
        <v>3013</v>
      </c>
      <c r="C474" s="184" t="s">
        <v>3014</v>
      </c>
      <c r="D474" s="184" t="str">
        <f t="shared" ref="D474:D537" si="10">C474&amp;" "&amp;B474</f>
        <v>Atif Azher</v>
      </c>
      <c r="E474" s="184" t="s">
        <v>3</v>
      </c>
    </row>
    <row r="475" spans="1:7" x14ac:dyDescent="0.2">
      <c r="A475" s="184" t="s">
        <v>3002</v>
      </c>
      <c r="B475" s="184" t="s">
        <v>3015</v>
      </c>
      <c r="C475" s="184" t="s">
        <v>418</v>
      </c>
      <c r="D475" s="184" t="str">
        <f t="shared" si="10"/>
        <v>Patricia Bauman</v>
      </c>
      <c r="E475" s="184" t="s">
        <v>3</v>
      </c>
    </row>
    <row r="476" spans="1:7" x14ac:dyDescent="0.2">
      <c r="A476" s="184" t="s">
        <v>3002</v>
      </c>
      <c r="B476" s="184" t="s">
        <v>3016</v>
      </c>
      <c r="C476" s="184" t="s">
        <v>1268</v>
      </c>
      <c r="D476" s="184" t="str">
        <f t="shared" si="10"/>
        <v>Anita Bekenstein</v>
      </c>
      <c r="E476" s="184" t="s">
        <v>3</v>
      </c>
    </row>
    <row r="477" spans="1:7" x14ac:dyDescent="0.2">
      <c r="A477" s="184" t="s">
        <v>3002</v>
      </c>
      <c r="B477" s="184" t="s">
        <v>3017</v>
      </c>
      <c r="C477" s="184" t="s">
        <v>908</v>
      </c>
      <c r="D477" s="184" t="str">
        <f t="shared" si="10"/>
        <v>Claire Bernard</v>
      </c>
      <c r="E477" s="184" t="s">
        <v>3</v>
      </c>
    </row>
    <row r="478" spans="1:7" x14ac:dyDescent="0.2">
      <c r="A478" s="184" t="s">
        <v>3002</v>
      </c>
      <c r="B478" s="184" t="s">
        <v>3018</v>
      </c>
      <c r="C478" s="184" t="s">
        <v>2878</v>
      </c>
      <c r="D478" s="184" t="str">
        <f t="shared" si="10"/>
        <v>Anna Scott Carter</v>
      </c>
      <c r="E478" s="184" t="s">
        <v>3</v>
      </c>
    </row>
    <row r="479" spans="1:7" x14ac:dyDescent="0.2">
      <c r="A479" s="184" t="s">
        <v>3002</v>
      </c>
      <c r="B479" s="184" t="s">
        <v>3019</v>
      </c>
      <c r="C479" s="184" t="s">
        <v>319</v>
      </c>
      <c r="D479" s="184" t="str">
        <f t="shared" si="10"/>
        <v>Sarah Cogan</v>
      </c>
      <c r="E479" s="184" t="s">
        <v>3</v>
      </c>
    </row>
    <row r="480" spans="1:7" x14ac:dyDescent="0.2">
      <c r="A480" s="184" t="s">
        <v>3002</v>
      </c>
      <c r="B480" s="184" t="s">
        <v>313</v>
      </c>
      <c r="C480" s="184" t="s">
        <v>2707</v>
      </c>
      <c r="D480" s="184" t="str">
        <f t="shared" si="10"/>
        <v>Laurie David</v>
      </c>
      <c r="E480" s="184" t="s">
        <v>3</v>
      </c>
    </row>
    <row r="481" spans="1:5" x14ac:dyDescent="0.2">
      <c r="A481" s="184" t="s">
        <v>3002</v>
      </c>
      <c r="B481" s="184" t="s">
        <v>3020</v>
      </c>
      <c r="C481" s="184" t="s">
        <v>3021</v>
      </c>
      <c r="D481" s="184" t="str">
        <f t="shared" si="10"/>
        <v>Leonardo DiCaprio</v>
      </c>
      <c r="E481" s="184" t="s">
        <v>3</v>
      </c>
    </row>
    <row r="482" spans="1:5" x14ac:dyDescent="0.2">
      <c r="A482" s="184" t="s">
        <v>3002</v>
      </c>
      <c r="B482" s="184" t="s">
        <v>3022</v>
      </c>
      <c r="C482" s="184" t="s">
        <v>660</v>
      </c>
      <c r="D482" s="184" t="str">
        <f t="shared" si="10"/>
        <v>John Echohawk</v>
      </c>
      <c r="E482" s="184" t="s">
        <v>3</v>
      </c>
    </row>
    <row r="483" spans="1:5" x14ac:dyDescent="0.2">
      <c r="A483" s="184" t="s">
        <v>3002</v>
      </c>
      <c r="B483" s="184" t="s">
        <v>3023</v>
      </c>
      <c r="C483" s="184" t="s">
        <v>1101</v>
      </c>
      <c r="D483" s="184" t="str">
        <f t="shared" si="10"/>
        <v>Nicole Lederer</v>
      </c>
      <c r="E483" s="184" t="s">
        <v>3</v>
      </c>
    </row>
    <row r="484" spans="1:5" x14ac:dyDescent="0.2">
      <c r="A484" s="184" t="s">
        <v>3002</v>
      </c>
      <c r="B484" s="184" t="s">
        <v>3024</v>
      </c>
      <c r="C484" s="184" t="s">
        <v>1655</v>
      </c>
      <c r="D484" s="184" t="str">
        <f t="shared" si="10"/>
        <v>Julia Louis-Dreyfus</v>
      </c>
      <c r="E484" s="184" t="s">
        <v>3</v>
      </c>
    </row>
    <row r="485" spans="1:5" x14ac:dyDescent="0.2">
      <c r="A485" s="184" t="s">
        <v>3002</v>
      </c>
      <c r="B485" s="184" t="s">
        <v>3025</v>
      </c>
      <c r="C485" s="184" t="s">
        <v>3026</v>
      </c>
      <c r="D485" s="184" t="str">
        <f t="shared" si="10"/>
        <v>Josephine Merck</v>
      </c>
      <c r="E485" s="184" t="s">
        <v>3</v>
      </c>
    </row>
    <row r="486" spans="1:5" x14ac:dyDescent="0.2">
      <c r="A486" s="184" t="s">
        <v>3002</v>
      </c>
      <c r="B486" s="184" t="s">
        <v>3027</v>
      </c>
      <c r="C486" s="184" t="s">
        <v>1262</v>
      </c>
      <c r="D486" s="184" t="str">
        <f t="shared" si="10"/>
        <v>Kelly Chapman Meyer</v>
      </c>
      <c r="E486" s="184" t="s">
        <v>3</v>
      </c>
    </row>
    <row r="487" spans="1:5" x14ac:dyDescent="0.2">
      <c r="A487" s="184" t="s">
        <v>3002</v>
      </c>
      <c r="B487" s="184" t="s">
        <v>1414</v>
      </c>
      <c r="C487" s="184" t="s">
        <v>344</v>
      </c>
      <c r="D487" s="184" t="str">
        <f t="shared" si="10"/>
        <v>Peter Morton</v>
      </c>
      <c r="E487" s="184" t="s">
        <v>3</v>
      </c>
    </row>
    <row r="488" spans="1:5" x14ac:dyDescent="0.2">
      <c r="A488" s="184" t="s">
        <v>3002</v>
      </c>
      <c r="B488" s="184" t="s">
        <v>3028</v>
      </c>
      <c r="C488" s="184" t="s">
        <v>3029</v>
      </c>
      <c r="D488" s="184" t="str">
        <f t="shared" si="10"/>
        <v>Wendy Neu</v>
      </c>
      <c r="E488" s="184" t="s">
        <v>3</v>
      </c>
    </row>
    <row r="489" spans="1:5" x14ac:dyDescent="0.2">
      <c r="A489" s="184" t="s">
        <v>3002</v>
      </c>
      <c r="B489" s="184" t="s">
        <v>3030</v>
      </c>
      <c r="C489" s="184" t="s">
        <v>3031</v>
      </c>
      <c r="D489" s="184" t="str">
        <f t="shared" si="10"/>
        <v>Frederica Perera</v>
      </c>
      <c r="E489" s="184" t="s">
        <v>3</v>
      </c>
    </row>
    <row r="490" spans="1:5" x14ac:dyDescent="0.2">
      <c r="A490" s="184" t="s">
        <v>3002</v>
      </c>
      <c r="B490" s="184" t="s">
        <v>3032</v>
      </c>
      <c r="C490" s="184" t="s">
        <v>1142</v>
      </c>
      <c r="D490" s="184" t="str">
        <f t="shared" si="10"/>
        <v>Diana Propper de Callejon</v>
      </c>
      <c r="E490" s="184" t="s">
        <v>3</v>
      </c>
    </row>
    <row r="491" spans="1:5" x14ac:dyDescent="0.2">
      <c r="A491" s="184" t="s">
        <v>3002</v>
      </c>
      <c r="B491" s="184" t="s">
        <v>3033</v>
      </c>
      <c r="C491" s="184" t="s">
        <v>767</v>
      </c>
      <c r="D491" s="184" t="str">
        <f t="shared" si="10"/>
        <v>Robert Redford</v>
      </c>
      <c r="E491" s="184" t="s">
        <v>3</v>
      </c>
    </row>
    <row r="492" spans="1:5" x14ac:dyDescent="0.2">
      <c r="A492" s="184" t="s">
        <v>3002</v>
      </c>
      <c r="B492" s="184" t="s">
        <v>3034</v>
      </c>
      <c r="C492" s="184" t="s">
        <v>3035</v>
      </c>
      <c r="D492" s="184" t="str">
        <f t="shared" si="10"/>
        <v>Laurance Rockefeller</v>
      </c>
      <c r="E492" s="184" t="s">
        <v>3</v>
      </c>
    </row>
    <row r="493" spans="1:5" x14ac:dyDescent="0.2">
      <c r="A493" s="184" t="s">
        <v>3002</v>
      </c>
      <c r="B493" s="184" t="s">
        <v>2879</v>
      </c>
      <c r="C493" s="184" t="s">
        <v>308</v>
      </c>
      <c r="D493" s="184" t="str">
        <f t="shared" si="10"/>
        <v>Tom Roush</v>
      </c>
      <c r="E493" s="184" t="s">
        <v>3</v>
      </c>
    </row>
    <row r="494" spans="1:5" x14ac:dyDescent="0.2">
      <c r="A494" s="184" t="s">
        <v>3002</v>
      </c>
      <c r="B494" s="184" t="s">
        <v>3036</v>
      </c>
      <c r="C494" s="184" t="s">
        <v>1499</v>
      </c>
      <c r="D494" s="184" t="str">
        <f t="shared" si="10"/>
        <v>William Schlesinger</v>
      </c>
      <c r="E494" s="184" t="s">
        <v>3</v>
      </c>
    </row>
    <row r="495" spans="1:5" x14ac:dyDescent="0.2">
      <c r="A495" s="184" t="s">
        <v>3002</v>
      </c>
      <c r="B495" s="184" t="s">
        <v>3037</v>
      </c>
      <c r="C495" s="184" t="s">
        <v>3038</v>
      </c>
      <c r="D495" s="184" t="str">
        <f t="shared" si="10"/>
        <v>Gerald Torres</v>
      </c>
      <c r="E495" s="184" t="s">
        <v>3</v>
      </c>
    </row>
    <row r="496" spans="1:5" x14ac:dyDescent="0.2">
      <c r="A496" s="184" t="s">
        <v>3002</v>
      </c>
      <c r="B496" s="184" t="s">
        <v>3039</v>
      </c>
      <c r="C496" s="184" t="s">
        <v>313</v>
      </c>
      <c r="D496" s="184" t="str">
        <f t="shared" si="10"/>
        <v>David Vladeck</v>
      </c>
      <c r="E496" s="184" t="s">
        <v>3</v>
      </c>
    </row>
    <row r="497" spans="1:9" x14ac:dyDescent="0.2">
      <c r="A497" s="184" t="s">
        <v>3002</v>
      </c>
      <c r="B497" s="184" t="s">
        <v>3040</v>
      </c>
      <c r="C497" s="184" t="s">
        <v>313</v>
      </c>
      <c r="D497" s="184" t="str">
        <f t="shared" si="10"/>
        <v>David Welch</v>
      </c>
      <c r="E497" s="184" t="s">
        <v>3</v>
      </c>
    </row>
    <row r="498" spans="1:9" x14ac:dyDescent="0.2">
      <c r="A498" s="184" t="s">
        <v>3002</v>
      </c>
      <c r="B498" s="184" t="s">
        <v>3040</v>
      </c>
      <c r="C498" s="184" t="s">
        <v>1825</v>
      </c>
      <c r="D498" s="184" t="str">
        <f t="shared" si="10"/>
        <v>Kathleen Welch</v>
      </c>
      <c r="E498" s="184" t="s">
        <v>3</v>
      </c>
    </row>
    <row r="499" spans="1:9" x14ac:dyDescent="0.2">
      <c r="A499" s="184" t="s">
        <v>3002</v>
      </c>
      <c r="B499" s="184" t="s">
        <v>3041</v>
      </c>
      <c r="C499" s="184" t="s">
        <v>470</v>
      </c>
      <c r="D499" s="184" t="str">
        <f t="shared" si="10"/>
        <v>Eric Wepsic</v>
      </c>
      <c r="E499" s="184" t="s">
        <v>3</v>
      </c>
    </row>
    <row r="500" spans="1:9" x14ac:dyDescent="0.2">
      <c r="A500" s="184" t="s">
        <v>3002</v>
      </c>
      <c r="B500" s="184" t="s">
        <v>3042</v>
      </c>
      <c r="C500" s="184" t="s">
        <v>358</v>
      </c>
      <c r="D500" s="184" t="str">
        <f t="shared" si="10"/>
        <v>George Woodwell</v>
      </c>
      <c r="E500" s="184" t="s">
        <v>3</v>
      </c>
    </row>
    <row r="501" spans="1:9" x14ac:dyDescent="0.2">
      <c r="A501" s="184" t="s">
        <v>3002</v>
      </c>
      <c r="B501" s="184" t="s">
        <v>3043</v>
      </c>
      <c r="C501" s="184" t="s">
        <v>357</v>
      </c>
      <c r="D501" s="184" t="str">
        <f t="shared" si="10"/>
        <v>Dan Yates</v>
      </c>
      <c r="E501" s="184" t="s">
        <v>3</v>
      </c>
    </row>
    <row r="502" spans="1:9" x14ac:dyDescent="0.2">
      <c r="A502" s="184" t="s">
        <v>3002</v>
      </c>
      <c r="B502" s="184" t="s">
        <v>3044</v>
      </c>
      <c r="C502" s="184" t="s">
        <v>3045</v>
      </c>
      <c r="D502" s="184" t="str">
        <f t="shared" si="10"/>
        <v>Gina McCarthy</v>
      </c>
      <c r="F502" s="184" t="s">
        <v>50</v>
      </c>
    </row>
    <row r="503" spans="1:9" x14ac:dyDescent="0.2">
      <c r="A503" s="184" t="s">
        <v>3002</v>
      </c>
      <c r="B503" s="184" t="s">
        <v>3017</v>
      </c>
      <c r="C503" s="184" t="s">
        <v>3046</v>
      </c>
      <c r="D503" s="184" t="str">
        <f t="shared" si="10"/>
        <v>Mitchell Bernard</v>
      </c>
      <c r="F503" s="184" t="s">
        <v>3047</v>
      </c>
    </row>
    <row r="504" spans="1:9" x14ac:dyDescent="0.2">
      <c r="A504" s="184" t="s">
        <v>3002</v>
      </c>
      <c r="B504" s="184" t="s">
        <v>3048</v>
      </c>
      <c r="C504" s="184" t="s">
        <v>3049</v>
      </c>
      <c r="D504" s="184" t="str">
        <f t="shared" si="10"/>
        <v>Veronica Foo</v>
      </c>
      <c r="F504" s="184" t="s">
        <v>784</v>
      </c>
    </row>
    <row r="505" spans="1:9" x14ac:dyDescent="0.2">
      <c r="A505" s="184" t="s">
        <v>3002</v>
      </c>
      <c r="B505" s="184" t="s">
        <v>3050</v>
      </c>
      <c r="C505" s="184" t="s">
        <v>271</v>
      </c>
      <c r="D505" s="184" t="str">
        <f t="shared" si="10"/>
        <v>Susan Casey-Lefkowitz</v>
      </c>
      <c r="F505" s="184" t="s">
        <v>3051</v>
      </c>
    </row>
    <row r="506" spans="1:9" x14ac:dyDescent="0.2">
      <c r="A506" s="184" t="s">
        <v>3002</v>
      </c>
      <c r="B506" s="184" t="s">
        <v>3052</v>
      </c>
      <c r="C506" s="184" t="s">
        <v>1213</v>
      </c>
      <c r="D506" s="184" t="str">
        <f t="shared" si="10"/>
        <v>Michelle Egan</v>
      </c>
      <c r="F506" s="184" t="s">
        <v>3053</v>
      </c>
    </row>
    <row r="507" spans="1:9" x14ac:dyDescent="0.2">
      <c r="A507" s="184" t="s">
        <v>3002</v>
      </c>
      <c r="B507" s="184" t="s">
        <v>3054</v>
      </c>
      <c r="C507" s="184" t="s">
        <v>3055</v>
      </c>
      <c r="D507" s="184" t="str">
        <f t="shared" si="10"/>
        <v>Mercedes Falber</v>
      </c>
      <c r="F507" s="184" t="s">
        <v>3056</v>
      </c>
    </row>
    <row r="508" spans="1:9" x14ac:dyDescent="0.2">
      <c r="A508" s="184" t="s">
        <v>3002</v>
      </c>
      <c r="B508" s="184" t="s">
        <v>3057</v>
      </c>
      <c r="C508" s="184" t="s">
        <v>3058</v>
      </c>
      <c r="D508" s="184" t="str">
        <f t="shared" si="10"/>
        <v>Anika Rahman</v>
      </c>
      <c r="F508" s="184" t="s">
        <v>3059</v>
      </c>
    </row>
    <row r="509" spans="1:9" x14ac:dyDescent="0.2">
      <c r="A509" s="184" t="s">
        <v>3002</v>
      </c>
      <c r="B509" s="184" t="s">
        <v>3060</v>
      </c>
      <c r="C509" s="184" t="s">
        <v>962</v>
      </c>
      <c r="D509" s="184" t="str">
        <f t="shared" si="10"/>
        <v>Jennifer Berstein</v>
      </c>
      <c r="F509" s="184" t="s">
        <v>3061</v>
      </c>
    </row>
    <row r="510" spans="1:9" x14ac:dyDescent="0.2">
      <c r="A510" s="184" t="s">
        <v>3002</v>
      </c>
      <c r="B510" s="184" t="s">
        <v>3062</v>
      </c>
      <c r="C510" s="184" t="s">
        <v>1351</v>
      </c>
      <c r="D510" s="184" t="str">
        <f t="shared" si="10"/>
        <v>Edward Yoon</v>
      </c>
      <c r="F510" s="184" t="s">
        <v>3063</v>
      </c>
    </row>
    <row r="511" spans="1:9" x14ac:dyDescent="0.2">
      <c r="A511" s="184" t="s">
        <v>3286</v>
      </c>
      <c r="B511" s="184" t="s">
        <v>737</v>
      </c>
      <c r="C511" s="184" t="s">
        <v>738</v>
      </c>
      <c r="D511" s="184" t="str">
        <f t="shared" si="10"/>
        <v>Elana Rosenfeld</v>
      </c>
      <c r="E511" s="184" t="s">
        <v>3</v>
      </c>
      <c r="F511" s="184" t="s">
        <v>682</v>
      </c>
      <c r="H511" s="184" t="s">
        <v>739</v>
      </c>
      <c r="I511" s="184" t="s">
        <v>740</v>
      </c>
    </row>
    <row r="512" spans="1:9" x14ac:dyDescent="0.2">
      <c r="A512" s="184" t="s">
        <v>3286</v>
      </c>
      <c r="B512" s="184" t="s">
        <v>741</v>
      </c>
      <c r="C512" s="184" t="s">
        <v>333</v>
      </c>
      <c r="D512" s="184" t="str">
        <f t="shared" si="10"/>
        <v>Mike Pedersen</v>
      </c>
      <c r="E512" s="184" t="s">
        <v>3</v>
      </c>
      <c r="F512" s="184" t="s">
        <v>683</v>
      </c>
      <c r="H512" s="184" t="s">
        <v>682</v>
      </c>
      <c r="I512" s="184" t="s">
        <v>742</v>
      </c>
    </row>
    <row r="513" spans="1:9" x14ac:dyDescent="0.2">
      <c r="A513" s="184" t="s">
        <v>3286</v>
      </c>
      <c r="B513" s="184" t="s">
        <v>743</v>
      </c>
      <c r="C513" s="184" t="s">
        <v>392</v>
      </c>
      <c r="D513" s="184" t="str">
        <f t="shared" si="10"/>
        <v>Bruce MacLellan</v>
      </c>
      <c r="E513" s="184" t="s">
        <v>3</v>
      </c>
      <c r="G513" s="184" t="s">
        <v>687</v>
      </c>
      <c r="H513" s="184" t="s">
        <v>739</v>
      </c>
      <c r="I513" s="184" t="s">
        <v>744</v>
      </c>
    </row>
    <row r="514" spans="1:9" x14ac:dyDescent="0.2">
      <c r="A514" s="184" t="s">
        <v>3286</v>
      </c>
      <c r="B514" s="184" t="s">
        <v>745</v>
      </c>
      <c r="C514" s="184" t="s">
        <v>405</v>
      </c>
      <c r="D514" s="184" t="str">
        <f t="shared" si="10"/>
        <v>Paul Archer</v>
      </c>
      <c r="E514" s="184" t="s">
        <v>3</v>
      </c>
      <c r="H514" s="184" t="s">
        <v>746</v>
      </c>
      <c r="I514" s="184" t="s">
        <v>747</v>
      </c>
    </row>
    <row r="515" spans="1:9" x14ac:dyDescent="0.2">
      <c r="A515" s="184" t="s">
        <v>3286</v>
      </c>
      <c r="B515" s="184" t="s">
        <v>748</v>
      </c>
      <c r="C515" s="184" t="s">
        <v>749</v>
      </c>
      <c r="D515" s="184" t="str">
        <f t="shared" si="10"/>
        <v>Alexandra Blum</v>
      </c>
      <c r="E515" s="184" t="s">
        <v>3</v>
      </c>
      <c r="H515" s="184" t="s">
        <v>85</v>
      </c>
      <c r="I515" s="184" t="s">
        <v>750</v>
      </c>
    </row>
    <row r="516" spans="1:9" x14ac:dyDescent="0.2">
      <c r="A516" s="184" t="s">
        <v>3286</v>
      </c>
      <c r="B516" s="184" t="s">
        <v>487</v>
      </c>
      <c r="C516" s="184" t="s">
        <v>751</v>
      </c>
      <c r="D516" s="184" t="str">
        <f t="shared" si="10"/>
        <v>Chloe Dragon Smith</v>
      </c>
      <c r="E516" s="184" t="s">
        <v>3</v>
      </c>
      <c r="H516" s="184" t="s">
        <v>752</v>
      </c>
      <c r="I516" s="184" t="s">
        <v>753</v>
      </c>
    </row>
    <row r="517" spans="1:9" x14ac:dyDescent="0.2">
      <c r="A517" s="184" t="s">
        <v>3286</v>
      </c>
      <c r="B517" s="184" t="s">
        <v>754</v>
      </c>
      <c r="C517" s="184" t="s">
        <v>660</v>
      </c>
      <c r="D517" s="184" t="str">
        <f t="shared" si="10"/>
        <v>John Grandy</v>
      </c>
      <c r="E517" s="184" t="s">
        <v>3</v>
      </c>
    </row>
    <row r="518" spans="1:9" x14ac:dyDescent="0.2">
      <c r="A518" s="184" t="s">
        <v>3286</v>
      </c>
      <c r="B518" s="184" t="s">
        <v>755</v>
      </c>
      <c r="C518" s="184" t="s">
        <v>411</v>
      </c>
      <c r="D518" s="184" t="str">
        <f t="shared" si="10"/>
        <v>Alana Latourelle</v>
      </c>
      <c r="E518" s="184" t="s">
        <v>3</v>
      </c>
      <c r="H518" s="184" t="s">
        <v>756</v>
      </c>
      <c r="I518" s="184" t="s">
        <v>757</v>
      </c>
    </row>
    <row r="519" spans="1:9" x14ac:dyDescent="0.2">
      <c r="A519" s="184" t="s">
        <v>3286</v>
      </c>
      <c r="B519" s="184" t="s">
        <v>758</v>
      </c>
      <c r="C519" s="184" t="s">
        <v>437</v>
      </c>
      <c r="D519" s="184" t="str">
        <f t="shared" si="10"/>
        <v>Maureen McCaw</v>
      </c>
      <c r="E519" s="184" t="s">
        <v>3</v>
      </c>
      <c r="H519" s="184" t="s">
        <v>859</v>
      </c>
      <c r="I519" s="184" t="s">
        <v>759</v>
      </c>
    </row>
    <row r="520" spans="1:9" x14ac:dyDescent="0.2">
      <c r="A520" s="184" t="s">
        <v>3286</v>
      </c>
      <c r="B520" s="184" t="s">
        <v>760</v>
      </c>
      <c r="C520" s="184" t="s">
        <v>388</v>
      </c>
      <c r="D520" s="184" t="str">
        <f t="shared" si="10"/>
        <v>Kevin McNamara</v>
      </c>
      <c r="E520" s="184" t="s">
        <v>3</v>
      </c>
      <c r="H520" s="184" t="s">
        <v>90</v>
      </c>
      <c r="I520" s="184" t="s">
        <v>761</v>
      </c>
    </row>
    <row r="521" spans="1:9" x14ac:dyDescent="0.2">
      <c r="A521" s="184" t="s">
        <v>3286</v>
      </c>
      <c r="B521" s="184" t="s">
        <v>762</v>
      </c>
      <c r="C521" s="184" t="s">
        <v>381</v>
      </c>
      <c r="D521" s="184" t="str">
        <f t="shared" si="10"/>
        <v>Michael Paterson</v>
      </c>
      <c r="E521" s="184" t="s">
        <v>3</v>
      </c>
      <c r="H521" s="184" t="s">
        <v>763</v>
      </c>
      <c r="I521" s="184" t="s">
        <v>764</v>
      </c>
    </row>
    <row r="522" spans="1:9" x14ac:dyDescent="0.2">
      <c r="A522" s="184" t="s">
        <v>3286</v>
      </c>
      <c r="B522" s="184" t="s">
        <v>765</v>
      </c>
      <c r="C522" s="184" t="s">
        <v>464</v>
      </c>
      <c r="D522" s="184" t="str">
        <f t="shared" si="10"/>
        <v>Dave Phillips</v>
      </c>
      <c r="E522" s="184" t="s">
        <v>3</v>
      </c>
    </row>
    <row r="523" spans="1:9" x14ac:dyDescent="0.2">
      <c r="A523" s="184" t="s">
        <v>3286</v>
      </c>
      <c r="B523" s="184" t="s">
        <v>766</v>
      </c>
      <c r="C523" s="184" t="s">
        <v>767</v>
      </c>
      <c r="D523" s="184" t="str">
        <f t="shared" si="10"/>
        <v>Robert Rabinovitch</v>
      </c>
      <c r="E523" s="184" t="s">
        <v>3</v>
      </c>
    </row>
    <row r="524" spans="1:9" x14ac:dyDescent="0.2">
      <c r="A524" s="184" t="s">
        <v>3286</v>
      </c>
      <c r="B524" s="184" t="s">
        <v>768</v>
      </c>
      <c r="C524" s="184" t="s">
        <v>769</v>
      </c>
      <c r="D524" s="184" t="str">
        <f t="shared" si="10"/>
        <v>Dorothy Sanford</v>
      </c>
      <c r="E524" s="184" t="s">
        <v>3</v>
      </c>
    </row>
    <row r="525" spans="1:9" x14ac:dyDescent="0.2">
      <c r="A525" s="184" t="s">
        <v>3286</v>
      </c>
      <c r="B525" s="184" t="s">
        <v>770</v>
      </c>
      <c r="C525" s="184" t="s">
        <v>449</v>
      </c>
      <c r="D525" s="184" t="str">
        <f t="shared" si="10"/>
        <v>Janice Wattis</v>
      </c>
      <c r="E525" s="184" t="s">
        <v>3</v>
      </c>
    </row>
    <row r="526" spans="1:9" x14ac:dyDescent="0.2">
      <c r="A526" s="184" t="s">
        <v>3286</v>
      </c>
      <c r="B526" s="184" t="s">
        <v>771</v>
      </c>
      <c r="C526" s="184" t="s">
        <v>772</v>
      </c>
      <c r="D526" s="184" t="str">
        <f t="shared" si="10"/>
        <v>Barry Worbets</v>
      </c>
      <c r="E526" s="184" t="s">
        <v>3</v>
      </c>
      <c r="H526" s="184" t="s">
        <v>773</v>
      </c>
      <c r="I526" s="184" t="s">
        <v>774</v>
      </c>
    </row>
    <row r="527" spans="1:9" x14ac:dyDescent="0.2">
      <c r="A527" s="184" t="s">
        <v>3286</v>
      </c>
      <c r="B527" s="184" t="s">
        <v>775</v>
      </c>
      <c r="C527" s="184" t="s">
        <v>660</v>
      </c>
      <c r="D527" s="184" t="str">
        <f t="shared" si="10"/>
        <v>John Lounds</v>
      </c>
      <c r="F527" s="184" t="s">
        <v>50</v>
      </c>
    </row>
    <row r="528" spans="1:9" x14ac:dyDescent="0.2">
      <c r="A528" s="184" t="s">
        <v>3286</v>
      </c>
      <c r="B528" s="184" t="s">
        <v>776</v>
      </c>
      <c r="C528" s="184" t="s">
        <v>381</v>
      </c>
      <c r="D528" s="184" t="str">
        <f t="shared" si="10"/>
        <v>Michael Bradstreet</v>
      </c>
      <c r="F528" s="184" t="s">
        <v>96</v>
      </c>
    </row>
    <row r="529" spans="1:6" x14ac:dyDescent="0.2">
      <c r="A529" s="184" t="s">
        <v>3286</v>
      </c>
      <c r="B529" s="184" t="s">
        <v>777</v>
      </c>
      <c r="C529" s="184" t="s">
        <v>441</v>
      </c>
      <c r="D529" s="184" t="str">
        <f t="shared" si="10"/>
        <v>Jane Gilbert</v>
      </c>
      <c r="F529" s="184" t="s">
        <v>55</v>
      </c>
    </row>
    <row r="530" spans="1:6" x14ac:dyDescent="0.2">
      <c r="A530" s="184" t="s">
        <v>3286</v>
      </c>
      <c r="B530" s="184" t="s">
        <v>778</v>
      </c>
      <c r="C530" s="184" t="s">
        <v>373</v>
      </c>
      <c r="D530" s="184" t="str">
        <f t="shared" si="10"/>
        <v>Stewart Hardacre</v>
      </c>
      <c r="F530" s="184" t="s">
        <v>779</v>
      </c>
    </row>
    <row r="531" spans="1:6" x14ac:dyDescent="0.2">
      <c r="A531" s="184" t="s">
        <v>3286</v>
      </c>
      <c r="B531" s="184" t="s">
        <v>780</v>
      </c>
      <c r="C531" s="184" t="s">
        <v>326</v>
      </c>
      <c r="D531" s="184" t="str">
        <f t="shared" si="10"/>
        <v>Lisa McLaughlin</v>
      </c>
      <c r="F531" s="184" t="s">
        <v>781</v>
      </c>
    </row>
    <row r="532" spans="1:6" x14ac:dyDescent="0.2">
      <c r="A532" s="184" t="s">
        <v>3286</v>
      </c>
      <c r="B532" s="184" t="s">
        <v>782</v>
      </c>
      <c r="C532" s="184" t="s">
        <v>783</v>
      </c>
      <c r="D532" s="184" t="str">
        <f t="shared" si="10"/>
        <v>Kamal Rajani</v>
      </c>
      <c r="F532" s="184" t="s">
        <v>784</v>
      </c>
    </row>
    <row r="533" spans="1:6" x14ac:dyDescent="0.2">
      <c r="A533" s="184" t="s">
        <v>3286</v>
      </c>
      <c r="B533" s="184" t="s">
        <v>785</v>
      </c>
      <c r="C533" s="184" t="s">
        <v>233</v>
      </c>
      <c r="D533" s="184" t="str">
        <f t="shared" si="10"/>
        <v>Mark Rittinger</v>
      </c>
      <c r="F533" s="184" t="s">
        <v>786</v>
      </c>
    </row>
    <row r="534" spans="1:6" x14ac:dyDescent="0.2">
      <c r="A534" s="184" t="s">
        <v>3286</v>
      </c>
      <c r="B534" s="184" t="s">
        <v>787</v>
      </c>
      <c r="C534" s="184" t="s">
        <v>265</v>
      </c>
      <c r="D534" s="184" t="str">
        <f t="shared" si="10"/>
        <v>Linda Stephenson</v>
      </c>
      <c r="F534" s="184" t="s">
        <v>788</v>
      </c>
    </row>
    <row r="535" spans="1:6" x14ac:dyDescent="0.2">
      <c r="A535" s="184" t="s">
        <v>3286</v>
      </c>
      <c r="B535" s="184" t="s">
        <v>789</v>
      </c>
      <c r="C535" s="184" t="s">
        <v>790</v>
      </c>
      <c r="D535" s="184" t="str">
        <f t="shared" si="10"/>
        <v>Nancy Newhouse</v>
      </c>
      <c r="F535" s="184" t="s">
        <v>791</v>
      </c>
    </row>
    <row r="536" spans="1:6" x14ac:dyDescent="0.2">
      <c r="A536" s="184" t="s">
        <v>3577</v>
      </c>
      <c r="B536" s="184" t="s">
        <v>1813</v>
      </c>
      <c r="C536" s="184" t="s">
        <v>273</v>
      </c>
      <c r="D536" s="184" t="str">
        <f t="shared" si="10"/>
        <v>Kate Janeway</v>
      </c>
      <c r="E536" s="184" t="s">
        <v>3</v>
      </c>
      <c r="F536" s="184" t="s">
        <v>682</v>
      </c>
    </row>
    <row r="537" spans="1:6" x14ac:dyDescent="0.2">
      <c r="A537" s="184" t="s">
        <v>3577</v>
      </c>
      <c r="B537" s="184" t="s">
        <v>1814</v>
      </c>
      <c r="C537" s="184" t="s">
        <v>1815</v>
      </c>
      <c r="D537" s="184" t="str">
        <f t="shared" si="10"/>
        <v>Byron Bishop</v>
      </c>
      <c r="E537" s="184" t="s">
        <v>3</v>
      </c>
    </row>
    <row r="538" spans="1:6" x14ac:dyDescent="0.2">
      <c r="A538" s="184" t="s">
        <v>3577</v>
      </c>
      <c r="B538" s="184" t="s">
        <v>1816</v>
      </c>
      <c r="C538" s="184" t="s">
        <v>256</v>
      </c>
      <c r="D538" s="184" t="str">
        <f t="shared" ref="D538:D601" si="11">C538&amp;" "&amp;B538</f>
        <v>Kristen Bauer</v>
      </c>
      <c r="E538" s="184" t="s">
        <v>3</v>
      </c>
    </row>
    <row r="539" spans="1:6" x14ac:dyDescent="0.2">
      <c r="A539" s="184" t="s">
        <v>3577</v>
      </c>
      <c r="B539" s="184" t="s">
        <v>1817</v>
      </c>
      <c r="C539" s="184" t="s">
        <v>260</v>
      </c>
      <c r="D539" s="184" t="str">
        <f t="shared" si="11"/>
        <v>Christianne Chabot</v>
      </c>
      <c r="E539" s="184" t="s">
        <v>3</v>
      </c>
    </row>
    <row r="540" spans="1:6" x14ac:dyDescent="0.2">
      <c r="A540" s="184" t="s">
        <v>3577</v>
      </c>
      <c r="B540" s="184" t="s">
        <v>1273</v>
      </c>
      <c r="C540" s="184" t="s">
        <v>421</v>
      </c>
      <c r="D540" s="184" t="str">
        <f t="shared" si="11"/>
        <v>Andy Cook</v>
      </c>
      <c r="E540" s="184" t="s">
        <v>3</v>
      </c>
    </row>
    <row r="541" spans="1:6" x14ac:dyDescent="0.2">
      <c r="A541" s="184" t="s">
        <v>3577</v>
      </c>
      <c r="B541" s="184" t="s">
        <v>1818</v>
      </c>
      <c r="C541" s="184" t="s">
        <v>1819</v>
      </c>
      <c r="D541" s="184" t="str">
        <f t="shared" si="11"/>
        <v>Maud Daudon</v>
      </c>
      <c r="E541" s="184" t="s">
        <v>3</v>
      </c>
    </row>
    <row r="542" spans="1:6" x14ac:dyDescent="0.2">
      <c r="A542" s="184" t="s">
        <v>3577</v>
      </c>
      <c r="B542" s="184" t="s">
        <v>1820</v>
      </c>
      <c r="C542" s="184" t="s">
        <v>1729</v>
      </c>
      <c r="D542" s="184" t="str">
        <f t="shared" si="11"/>
        <v>Timothy Greene</v>
      </c>
      <c r="E542" s="184" t="s">
        <v>3</v>
      </c>
    </row>
    <row r="543" spans="1:6" x14ac:dyDescent="0.2">
      <c r="A543" s="184" t="s">
        <v>3577</v>
      </c>
      <c r="B543" s="184" t="s">
        <v>1821</v>
      </c>
      <c r="C543" s="184" t="s">
        <v>1822</v>
      </c>
      <c r="D543" s="184" t="str">
        <f t="shared" si="11"/>
        <v>Martinique Grigg</v>
      </c>
      <c r="E543" s="184" t="s">
        <v>3</v>
      </c>
    </row>
    <row r="544" spans="1:6" x14ac:dyDescent="0.2">
      <c r="A544" s="184" t="s">
        <v>3577</v>
      </c>
      <c r="B544" s="184" t="s">
        <v>1424</v>
      </c>
      <c r="C544" s="184" t="s">
        <v>1823</v>
      </c>
      <c r="D544" s="184" t="str">
        <f t="shared" si="11"/>
        <v>DeAnne Hamilton</v>
      </c>
      <c r="E544" s="184" t="s">
        <v>3</v>
      </c>
    </row>
    <row r="545" spans="1:11" x14ac:dyDescent="0.2">
      <c r="A545" s="184" t="s">
        <v>3577</v>
      </c>
      <c r="B545" s="184" t="s">
        <v>1824</v>
      </c>
      <c r="C545" s="184" t="s">
        <v>1825</v>
      </c>
      <c r="D545" s="184" t="str">
        <f t="shared" si="11"/>
        <v>Kathleen Hebert</v>
      </c>
      <c r="E545" s="184" t="s">
        <v>3</v>
      </c>
    </row>
    <row r="546" spans="1:11" x14ac:dyDescent="0.2">
      <c r="A546" s="184" t="s">
        <v>3577</v>
      </c>
      <c r="B546" s="184" t="s">
        <v>1826</v>
      </c>
      <c r="C546" s="184" t="s">
        <v>344</v>
      </c>
      <c r="D546" s="184" t="str">
        <f t="shared" si="11"/>
        <v>Peter Higgins</v>
      </c>
      <c r="E546" s="184" t="s">
        <v>3</v>
      </c>
    </row>
    <row r="547" spans="1:11" x14ac:dyDescent="0.2">
      <c r="A547" s="184" t="s">
        <v>3577</v>
      </c>
      <c r="B547" s="184" t="s">
        <v>1739</v>
      </c>
      <c r="C547" s="184" t="s">
        <v>1740</v>
      </c>
      <c r="D547" s="184" t="str">
        <f t="shared" si="11"/>
        <v>Martha Kongsgaard</v>
      </c>
      <c r="E547" s="184" t="s">
        <v>3</v>
      </c>
    </row>
    <row r="548" spans="1:11" x14ac:dyDescent="0.2">
      <c r="A548" s="184" t="s">
        <v>3577</v>
      </c>
      <c r="B548" s="184" t="s">
        <v>1827</v>
      </c>
      <c r="C548" s="184" t="s">
        <v>1828</v>
      </c>
      <c r="D548" s="184" t="str">
        <f t="shared" si="11"/>
        <v>Joshua Lawler</v>
      </c>
      <c r="E548" s="184" t="s">
        <v>3</v>
      </c>
      <c r="H548" s="184" t="s">
        <v>1831</v>
      </c>
      <c r="I548" s="184" t="s">
        <v>93</v>
      </c>
    </row>
    <row r="549" spans="1:11" x14ac:dyDescent="0.2">
      <c r="A549" s="184" t="s">
        <v>3577</v>
      </c>
      <c r="B549" s="184" t="s">
        <v>1829</v>
      </c>
      <c r="C549" s="184" t="s">
        <v>1830</v>
      </c>
      <c r="D549" s="184" t="str">
        <f t="shared" si="11"/>
        <v>Kyle McCoy</v>
      </c>
      <c r="E549" s="184" t="s">
        <v>3</v>
      </c>
    </row>
    <row r="550" spans="1:11" x14ac:dyDescent="0.2">
      <c r="A550" s="184" t="s">
        <v>3577</v>
      </c>
      <c r="B550" s="184" t="s">
        <v>1832</v>
      </c>
      <c r="C550" s="184" t="s">
        <v>1833</v>
      </c>
      <c r="D550" s="184" t="str">
        <f t="shared" si="11"/>
        <v>Arul Menezes</v>
      </c>
      <c r="E550" s="184" t="s">
        <v>3</v>
      </c>
    </row>
    <row r="551" spans="1:11" x14ac:dyDescent="0.2">
      <c r="A551" s="184" t="s">
        <v>3577</v>
      </c>
      <c r="B551" s="184" t="s">
        <v>1834</v>
      </c>
      <c r="C551" s="184" t="s">
        <v>1428</v>
      </c>
      <c r="D551" s="184" t="str">
        <f t="shared" si="11"/>
        <v>Greg Moga</v>
      </c>
      <c r="E551" s="184" t="s">
        <v>3</v>
      </c>
    </row>
    <row r="552" spans="1:11" x14ac:dyDescent="0.2">
      <c r="A552" s="184" t="s">
        <v>3577</v>
      </c>
      <c r="B552" s="184" t="s">
        <v>704</v>
      </c>
      <c r="C552" s="184" t="s">
        <v>392</v>
      </c>
      <c r="D552" s="184" t="str">
        <f t="shared" si="11"/>
        <v>Bruce Nelson</v>
      </c>
      <c r="E552" s="184" t="s">
        <v>3</v>
      </c>
    </row>
    <row r="553" spans="1:11" x14ac:dyDescent="0.2">
      <c r="A553" s="184" t="s">
        <v>3577</v>
      </c>
      <c r="B553" s="184" t="s">
        <v>1835</v>
      </c>
      <c r="C553" s="184" t="s">
        <v>347</v>
      </c>
      <c r="D553" s="184" t="str">
        <f t="shared" si="11"/>
        <v>Douglas Reed</v>
      </c>
      <c r="E553" s="184" t="s">
        <v>3</v>
      </c>
    </row>
    <row r="554" spans="1:11" x14ac:dyDescent="0.2">
      <c r="A554" s="184" t="s">
        <v>3577</v>
      </c>
      <c r="B554" s="184" t="s">
        <v>1836</v>
      </c>
      <c r="C554" s="184" t="s">
        <v>381</v>
      </c>
      <c r="D554" s="184" t="str">
        <f t="shared" si="11"/>
        <v>Michael Schaefer</v>
      </c>
      <c r="E554" s="184" t="s">
        <v>3</v>
      </c>
    </row>
    <row r="555" spans="1:11" x14ac:dyDescent="0.2">
      <c r="A555" s="184" t="s">
        <v>3577</v>
      </c>
      <c r="B555" s="184" t="s">
        <v>1177</v>
      </c>
      <c r="C555" s="184" t="s">
        <v>1837</v>
      </c>
      <c r="D555" s="184" t="str">
        <f t="shared" si="11"/>
        <v>Diani Taylor</v>
      </c>
      <c r="E555" s="184" t="s">
        <v>3</v>
      </c>
      <c r="H555" s="184" t="s">
        <v>1838</v>
      </c>
      <c r="I555" s="184" t="s">
        <v>1174</v>
      </c>
      <c r="J555" s="184" t="s">
        <v>1839</v>
      </c>
      <c r="K555" s="219" t="s">
        <v>1840</v>
      </c>
    </row>
    <row r="556" spans="1:11" x14ac:dyDescent="0.2">
      <c r="A556" s="184" t="s">
        <v>3577</v>
      </c>
      <c r="B556" s="184" t="s">
        <v>1841</v>
      </c>
      <c r="C556" s="184" t="s">
        <v>313</v>
      </c>
      <c r="D556" s="184" t="str">
        <f t="shared" si="11"/>
        <v>David Thacher</v>
      </c>
      <c r="E556" s="184" t="s">
        <v>3</v>
      </c>
    </row>
    <row r="557" spans="1:11" x14ac:dyDescent="0.2">
      <c r="A557" s="184" t="s">
        <v>3577</v>
      </c>
      <c r="B557" s="184" t="s">
        <v>1842</v>
      </c>
      <c r="C557" s="184" t="s">
        <v>1238</v>
      </c>
      <c r="D557" s="184" t="str">
        <f t="shared" si="11"/>
        <v>Tony Angell</v>
      </c>
      <c r="E557" s="184" t="s">
        <v>1843</v>
      </c>
    </row>
    <row r="558" spans="1:11" x14ac:dyDescent="0.2">
      <c r="A558" s="184" t="s">
        <v>3577</v>
      </c>
      <c r="B558" s="184" t="s">
        <v>1496</v>
      </c>
      <c r="C558" s="184" t="s">
        <v>435</v>
      </c>
      <c r="D558" s="184" t="str">
        <f t="shared" si="11"/>
        <v>Chris Bayley</v>
      </c>
      <c r="E558" s="184" t="s">
        <v>1843</v>
      </c>
    </row>
    <row r="559" spans="1:11" x14ac:dyDescent="0.2">
      <c r="A559" s="184" t="s">
        <v>3577</v>
      </c>
      <c r="B559" s="184" t="s">
        <v>871</v>
      </c>
      <c r="C559" s="184" t="s">
        <v>1844</v>
      </c>
      <c r="D559" s="184" t="str">
        <f t="shared" si="11"/>
        <v>Jorge Carrasco</v>
      </c>
      <c r="E559" s="184" t="s">
        <v>1843</v>
      </c>
    </row>
    <row r="560" spans="1:11" x14ac:dyDescent="0.2">
      <c r="A560" s="184" t="s">
        <v>3577</v>
      </c>
      <c r="B560" s="184" t="s">
        <v>1273</v>
      </c>
      <c r="C560" s="184" t="s">
        <v>398</v>
      </c>
      <c r="D560" s="184" t="str">
        <f t="shared" si="11"/>
        <v>Jeff Cook</v>
      </c>
      <c r="E560" s="184" t="s">
        <v>1843</v>
      </c>
    </row>
    <row r="561" spans="1:5" x14ac:dyDescent="0.2">
      <c r="A561" s="184" t="s">
        <v>3577</v>
      </c>
      <c r="B561" s="184" t="s">
        <v>1845</v>
      </c>
      <c r="C561" s="184" t="s">
        <v>565</v>
      </c>
      <c r="D561" s="184" t="str">
        <f t="shared" si="11"/>
        <v>Stephen DeForest</v>
      </c>
      <c r="E561" s="184" t="s">
        <v>1843</v>
      </c>
    </row>
    <row r="562" spans="1:5" x14ac:dyDescent="0.2">
      <c r="A562" s="184" t="s">
        <v>3577</v>
      </c>
      <c r="B562" s="184" t="s">
        <v>1846</v>
      </c>
      <c r="C562" s="184" t="s">
        <v>1847</v>
      </c>
      <c r="D562" s="184" t="str">
        <f t="shared" si="11"/>
        <v>Suzy Dix</v>
      </c>
      <c r="E562" s="184" t="s">
        <v>1843</v>
      </c>
    </row>
    <row r="563" spans="1:5" x14ac:dyDescent="0.2">
      <c r="A563" s="184" t="s">
        <v>3577</v>
      </c>
      <c r="B563" s="184" t="s">
        <v>1848</v>
      </c>
      <c r="C563" s="184" t="s">
        <v>627</v>
      </c>
      <c r="D563" s="184" t="str">
        <f t="shared" si="11"/>
        <v>Anne Farrell</v>
      </c>
      <c r="E563" s="184" t="s">
        <v>1843</v>
      </c>
    </row>
    <row r="564" spans="1:5" x14ac:dyDescent="0.2">
      <c r="A564" s="184" t="s">
        <v>3577</v>
      </c>
      <c r="B564" s="184" t="s">
        <v>1849</v>
      </c>
      <c r="C564" s="184" t="s">
        <v>1850</v>
      </c>
      <c r="D564" s="184" t="str">
        <f t="shared" si="11"/>
        <v>Lyn Grinstein</v>
      </c>
      <c r="E564" s="184" t="s">
        <v>1843</v>
      </c>
    </row>
    <row r="565" spans="1:5" x14ac:dyDescent="0.2">
      <c r="A565" s="184" t="s">
        <v>3577</v>
      </c>
      <c r="B565" s="184" t="s">
        <v>1851</v>
      </c>
      <c r="C565" s="184" t="s">
        <v>1852</v>
      </c>
      <c r="D565" s="184" t="str">
        <f t="shared" si="11"/>
        <v>Tod Hamachek</v>
      </c>
      <c r="E565" s="184" t="s">
        <v>1843</v>
      </c>
    </row>
    <row r="566" spans="1:5" x14ac:dyDescent="0.2">
      <c r="A566" s="184" t="s">
        <v>3577</v>
      </c>
      <c r="B566" s="184" t="s">
        <v>676</v>
      </c>
      <c r="C566" s="184" t="s">
        <v>1853</v>
      </c>
      <c r="D566" s="184" t="str">
        <f t="shared" si="11"/>
        <v>Sam Hunt</v>
      </c>
      <c r="E566" s="184" t="s">
        <v>1843</v>
      </c>
    </row>
    <row r="567" spans="1:5" x14ac:dyDescent="0.2">
      <c r="A567" s="184" t="s">
        <v>3577</v>
      </c>
      <c r="B567" s="184" t="s">
        <v>1854</v>
      </c>
      <c r="C567" s="184" t="s">
        <v>371</v>
      </c>
      <c r="D567" s="184" t="str">
        <f t="shared" si="11"/>
        <v>Keith Loveless</v>
      </c>
      <c r="E567" s="184" t="s">
        <v>1843</v>
      </c>
    </row>
    <row r="568" spans="1:5" x14ac:dyDescent="0.2">
      <c r="A568" s="184" t="s">
        <v>3577</v>
      </c>
      <c r="B568" s="184" t="s">
        <v>1855</v>
      </c>
      <c r="C568" s="184" t="s">
        <v>315</v>
      </c>
      <c r="D568" s="184" t="str">
        <f t="shared" si="11"/>
        <v>Scott McAdams</v>
      </c>
      <c r="E568" s="184" t="s">
        <v>1843</v>
      </c>
    </row>
    <row r="569" spans="1:5" x14ac:dyDescent="0.2">
      <c r="A569" s="184" t="s">
        <v>3577</v>
      </c>
      <c r="B569" s="184" t="s">
        <v>1856</v>
      </c>
      <c r="C569" s="184" t="s">
        <v>1857</v>
      </c>
      <c r="D569" s="184" t="str">
        <f t="shared" si="11"/>
        <v>Colin Moseley</v>
      </c>
      <c r="E569" s="184" t="s">
        <v>1843</v>
      </c>
    </row>
    <row r="570" spans="1:5" x14ac:dyDescent="0.2">
      <c r="A570" s="184" t="s">
        <v>3577</v>
      </c>
      <c r="B570" s="184" t="s">
        <v>1858</v>
      </c>
      <c r="C570" s="184" t="s">
        <v>438</v>
      </c>
      <c r="D570" s="184" t="str">
        <f t="shared" si="11"/>
        <v>Gordon Orians</v>
      </c>
      <c r="E570" s="184" t="s">
        <v>1843</v>
      </c>
    </row>
    <row r="571" spans="1:5" x14ac:dyDescent="0.2">
      <c r="A571" s="184" t="s">
        <v>3577</v>
      </c>
      <c r="B571" s="184" t="s">
        <v>1859</v>
      </c>
      <c r="C571" s="184" t="s">
        <v>347</v>
      </c>
      <c r="D571" s="184" t="str">
        <f t="shared" si="11"/>
        <v>Douglas Peters</v>
      </c>
      <c r="E571" s="184" t="s">
        <v>1843</v>
      </c>
    </row>
    <row r="572" spans="1:5" x14ac:dyDescent="0.2">
      <c r="A572" s="184" t="s">
        <v>3577</v>
      </c>
      <c r="B572" s="184" t="s">
        <v>1860</v>
      </c>
      <c r="C572" s="184" t="s">
        <v>995</v>
      </c>
      <c r="D572" s="184" t="str">
        <f t="shared" si="11"/>
        <v>Steve Reynolds</v>
      </c>
      <c r="E572" s="184" t="s">
        <v>1843</v>
      </c>
    </row>
    <row r="573" spans="1:5" x14ac:dyDescent="0.2">
      <c r="A573" s="184" t="s">
        <v>3577</v>
      </c>
      <c r="B573" s="184" t="s">
        <v>1861</v>
      </c>
      <c r="C573" s="184" t="s">
        <v>660</v>
      </c>
      <c r="D573" s="184" t="str">
        <f t="shared" si="11"/>
        <v>John Rose</v>
      </c>
      <c r="E573" s="184" t="s">
        <v>1843</v>
      </c>
    </row>
    <row r="574" spans="1:5" x14ac:dyDescent="0.2">
      <c r="A574" s="184" t="s">
        <v>3577</v>
      </c>
      <c r="B574" s="184" t="s">
        <v>1862</v>
      </c>
      <c r="C574" s="184" t="s">
        <v>1863</v>
      </c>
      <c r="D574" s="184" t="str">
        <f t="shared" si="11"/>
        <v>Eliot Scull</v>
      </c>
      <c r="E574" s="184" t="s">
        <v>1843</v>
      </c>
    </row>
    <row r="575" spans="1:5" x14ac:dyDescent="0.2">
      <c r="A575" s="184" t="s">
        <v>3577</v>
      </c>
      <c r="B575" s="184" t="s">
        <v>1862</v>
      </c>
      <c r="C575" s="184" t="s">
        <v>895</v>
      </c>
      <c r="D575" s="184" t="str">
        <f t="shared" si="11"/>
        <v>Tina Scull</v>
      </c>
      <c r="E575" s="184" t="s">
        <v>1843</v>
      </c>
    </row>
    <row r="576" spans="1:5" x14ac:dyDescent="0.2">
      <c r="A576" s="184" t="s">
        <v>3577</v>
      </c>
      <c r="B576" s="184" t="s">
        <v>1864</v>
      </c>
      <c r="C576" s="184" t="s">
        <v>706</v>
      </c>
      <c r="D576" s="184" t="str">
        <f t="shared" si="11"/>
        <v>Frank Shrontz</v>
      </c>
      <c r="E576" s="184" t="s">
        <v>1843</v>
      </c>
    </row>
    <row r="577" spans="1:11" x14ac:dyDescent="0.2">
      <c r="A577" s="184" t="s">
        <v>3577</v>
      </c>
      <c r="B577" s="184" t="s">
        <v>1865</v>
      </c>
      <c r="C577" s="184" t="s">
        <v>585</v>
      </c>
      <c r="D577" s="184" t="str">
        <f t="shared" si="11"/>
        <v>Richard Sonstelie</v>
      </c>
      <c r="E577" s="184" t="s">
        <v>1843</v>
      </c>
    </row>
    <row r="578" spans="1:11" x14ac:dyDescent="0.2">
      <c r="A578" s="184" t="s">
        <v>3577</v>
      </c>
      <c r="B578" s="184" t="s">
        <v>1866</v>
      </c>
      <c r="C578" s="184" t="s">
        <v>574</v>
      </c>
      <c r="D578" s="184" t="str">
        <f t="shared" si="11"/>
        <v>Jack Toevs</v>
      </c>
      <c r="E578" s="184" t="s">
        <v>1843</v>
      </c>
    </row>
    <row r="579" spans="1:11" x14ac:dyDescent="0.2">
      <c r="A579" s="184" t="s">
        <v>3577</v>
      </c>
      <c r="B579" s="184" t="s">
        <v>336</v>
      </c>
      <c r="C579" s="184" t="s">
        <v>405</v>
      </c>
      <c r="D579" s="184" t="str">
        <f t="shared" si="11"/>
        <v>Paul Ward</v>
      </c>
      <c r="E579" s="184" t="s">
        <v>1843</v>
      </c>
    </row>
    <row r="580" spans="1:11" x14ac:dyDescent="0.2">
      <c r="A580" s="184" t="s">
        <v>3577</v>
      </c>
      <c r="B580" s="184" t="s">
        <v>1867</v>
      </c>
      <c r="C580" s="184" t="s">
        <v>315</v>
      </c>
      <c r="D580" s="184" t="str">
        <f t="shared" si="11"/>
        <v>Scott Wyatt</v>
      </c>
      <c r="E580" s="184" t="s">
        <v>1843</v>
      </c>
    </row>
    <row r="581" spans="1:11" x14ac:dyDescent="0.2">
      <c r="A581" s="184" t="s">
        <v>3577</v>
      </c>
      <c r="B581" s="184" t="s">
        <v>1868</v>
      </c>
      <c r="C581" s="184" t="s">
        <v>333</v>
      </c>
      <c r="D581" s="184" t="str">
        <f t="shared" si="11"/>
        <v>Mike Steves</v>
      </c>
      <c r="F581" s="184" t="s">
        <v>1871</v>
      </c>
    </row>
    <row r="582" spans="1:11" x14ac:dyDescent="0.2">
      <c r="A582" s="184" t="s">
        <v>3577</v>
      </c>
      <c r="B582" s="184" t="s">
        <v>1869</v>
      </c>
      <c r="C582" s="184" t="s">
        <v>1870</v>
      </c>
      <c r="D582" s="184" t="str">
        <f t="shared" si="11"/>
        <v>Melinda Milner</v>
      </c>
      <c r="F582" s="184" t="s">
        <v>1504</v>
      </c>
    </row>
    <row r="583" spans="1:11" x14ac:dyDescent="0.2">
      <c r="A583" s="184" t="s">
        <v>3577</v>
      </c>
      <c r="B583" s="184" t="s">
        <v>1872</v>
      </c>
      <c r="C583" s="184" t="s">
        <v>303</v>
      </c>
      <c r="D583" s="184" t="str">
        <f t="shared" si="11"/>
        <v>James Schroeder</v>
      </c>
      <c r="F583" s="184" t="s">
        <v>562</v>
      </c>
    </row>
    <row r="584" spans="1:11" x14ac:dyDescent="0.2">
      <c r="A584" s="184" t="s">
        <v>3577</v>
      </c>
      <c r="B584" s="184" t="s">
        <v>1873</v>
      </c>
      <c r="C584" s="184" t="s">
        <v>1874</v>
      </c>
      <c r="D584" s="184" t="str">
        <f t="shared" si="11"/>
        <v>Cara Mathison</v>
      </c>
      <c r="F584" s="184" t="s">
        <v>1875</v>
      </c>
    </row>
    <row r="585" spans="1:11" x14ac:dyDescent="0.2">
      <c r="A585" s="184" t="s">
        <v>3577</v>
      </c>
      <c r="B585" s="184" t="s">
        <v>1876</v>
      </c>
      <c r="C585" s="184" t="s">
        <v>1877</v>
      </c>
      <c r="D585" s="184" t="str">
        <f t="shared" si="11"/>
        <v>Mo McBroom</v>
      </c>
      <c r="F585" s="184" t="s">
        <v>1878</v>
      </c>
    </row>
    <row r="586" spans="1:11" x14ac:dyDescent="0.2">
      <c r="A586" s="184" t="s">
        <v>3577</v>
      </c>
      <c r="B586" s="184" t="s">
        <v>1879</v>
      </c>
      <c r="C586" s="184" t="s">
        <v>1880</v>
      </c>
      <c r="D586" s="184" t="str">
        <f t="shared" si="11"/>
        <v>Carrie Krueger</v>
      </c>
      <c r="F586" s="184" t="s">
        <v>1881</v>
      </c>
    </row>
    <row r="587" spans="1:11" x14ac:dyDescent="0.2">
      <c r="A587" s="184" t="s">
        <v>2700</v>
      </c>
      <c r="B587" s="184" t="s">
        <v>2704</v>
      </c>
      <c r="C587" s="184" t="s">
        <v>2705</v>
      </c>
      <c r="D587" s="184" t="str">
        <f t="shared" si="11"/>
        <v>Jasper Lament</v>
      </c>
      <c r="F587" s="184" t="s">
        <v>84</v>
      </c>
      <c r="H587" s="184" t="s">
        <v>2708</v>
      </c>
      <c r="I587" s="184" t="s">
        <v>2709</v>
      </c>
      <c r="J587" s="184" t="s">
        <v>1274</v>
      </c>
      <c r="K587" s="184" t="s">
        <v>2710</v>
      </c>
    </row>
    <row r="588" spans="1:11" x14ac:dyDescent="0.2">
      <c r="A588" s="184" t="s">
        <v>2700</v>
      </c>
      <c r="B588" s="184" t="s">
        <v>2706</v>
      </c>
      <c r="C588" s="184" t="s">
        <v>2707</v>
      </c>
      <c r="D588" s="184" t="str">
        <f t="shared" si="11"/>
        <v>Laurie Desrosiers</v>
      </c>
      <c r="F588" s="184" t="s">
        <v>784</v>
      </c>
    </row>
    <row r="589" spans="1:11" x14ac:dyDescent="0.2">
      <c r="A589" s="184" t="s">
        <v>2700</v>
      </c>
      <c r="B589" s="184" t="s">
        <v>2711</v>
      </c>
      <c r="C589" s="184" t="s">
        <v>319</v>
      </c>
      <c r="D589" s="184" t="str">
        <f t="shared" si="11"/>
        <v>Sarah Otto</v>
      </c>
      <c r="E589" s="184" t="s">
        <v>3</v>
      </c>
      <c r="F589" s="184" t="s">
        <v>682</v>
      </c>
      <c r="H589" s="184" t="s">
        <v>2712</v>
      </c>
      <c r="I589" s="184" t="s">
        <v>1340</v>
      </c>
    </row>
    <row r="590" spans="1:11" x14ac:dyDescent="0.2">
      <c r="A590" s="184" t="s">
        <v>2700</v>
      </c>
      <c r="B590" s="184" t="s">
        <v>471</v>
      </c>
      <c r="C590" s="184" t="s">
        <v>2713</v>
      </c>
      <c r="D590" s="184" t="str">
        <f t="shared" si="11"/>
        <v>Roy Anderson</v>
      </c>
      <c r="E590" s="184" t="s">
        <v>3</v>
      </c>
      <c r="H590" s="184" t="s">
        <v>1305</v>
      </c>
      <c r="I590" s="184" t="s">
        <v>2714</v>
      </c>
    </row>
    <row r="591" spans="1:11" x14ac:dyDescent="0.2">
      <c r="A591" s="184" t="s">
        <v>2700</v>
      </c>
      <c r="B591" s="184" t="s">
        <v>2715</v>
      </c>
      <c r="C591" s="184" t="s">
        <v>344</v>
      </c>
      <c r="D591" s="184" t="str">
        <f t="shared" si="11"/>
        <v>Peter Armstrong</v>
      </c>
      <c r="E591" s="184" t="s">
        <v>3</v>
      </c>
      <c r="H591" s="184" t="s">
        <v>2716</v>
      </c>
      <c r="I591" s="184" t="s">
        <v>2717</v>
      </c>
    </row>
    <row r="592" spans="1:11" x14ac:dyDescent="0.2">
      <c r="A592" s="184" t="s">
        <v>2700</v>
      </c>
      <c r="B592" s="184" t="s">
        <v>391</v>
      </c>
      <c r="C592" s="184" t="s">
        <v>2718</v>
      </c>
      <c r="D592" s="184" t="str">
        <f t="shared" si="11"/>
        <v>Trisha Beaty</v>
      </c>
      <c r="E592" s="184" t="s">
        <v>3</v>
      </c>
    </row>
    <row r="593" spans="1:7" x14ac:dyDescent="0.2">
      <c r="A593" s="184" t="s">
        <v>2700</v>
      </c>
      <c r="B593" s="184" t="s">
        <v>2719</v>
      </c>
      <c r="C593" s="184" t="s">
        <v>1178</v>
      </c>
      <c r="D593" s="184" t="str">
        <f t="shared" si="11"/>
        <v>Bill Bennett</v>
      </c>
      <c r="E593" s="184" t="s">
        <v>3</v>
      </c>
    </row>
    <row r="594" spans="1:7" x14ac:dyDescent="0.2">
      <c r="A594" s="184" t="s">
        <v>2700</v>
      </c>
      <c r="B594" s="184" t="s">
        <v>721</v>
      </c>
      <c r="C594" s="184" t="s">
        <v>305</v>
      </c>
      <c r="D594" s="184" t="str">
        <f t="shared" si="11"/>
        <v>Brian Clark</v>
      </c>
      <c r="E594" s="184" t="s">
        <v>3</v>
      </c>
    </row>
    <row r="595" spans="1:7" x14ac:dyDescent="0.2">
      <c r="A595" s="184" t="s">
        <v>2700</v>
      </c>
      <c r="B595" s="184" t="s">
        <v>2720</v>
      </c>
      <c r="C595" s="184" t="s">
        <v>2721</v>
      </c>
      <c r="D595" s="184" t="str">
        <f t="shared" si="11"/>
        <v>Emily Griffiths-Hamilton</v>
      </c>
      <c r="E595" s="184" t="s">
        <v>3</v>
      </c>
      <c r="G595" s="184" t="s">
        <v>632</v>
      </c>
    </row>
    <row r="596" spans="1:7" x14ac:dyDescent="0.2">
      <c r="A596" s="184" t="s">
        <v>2700</v>
      </c>
      <c r="B596" s="184" t="s">
        <v>2722</v>
      </c>
      <c r="C596" s="184" t="s">
        <v>269</v>
      </c>
      <c r="D596" s="184" t="str">
        <f t="shared" si="11"/>
        <v>Doug Janz</v>
      </c>
      <c r="E596" s="184" t="s">
        <v>3</v>
      </c>
    </row>
    <row r="597" spans="1:7" x14ac:dyDescent="0.2">
      <c r="A597" s="184" t="s">
        <v>2700</v>
      </c>
      <c r="B597" s="184" t="s">
        <v>1323</v>
      </c>
      <c r="C597" s="184" t="s">
        <v>2723</v>
      </c>
      <c r="D597" s="184" t="str">
        <f t="shared" si="11"/>
        <v>Andrea MacLeod</v>
      </c>
      <c r="E597" s="184" t="s">
        <v>3</v>
      </c>
    </row>
    <row r="598" spans="1:7" x14ac:dyDescent="0.2">
      <c r="A598" s="184" t="s">
        <v>2700</v>
      </c>
      <c r="B598" s="184" t="s">
        <v>2724</v>
      </c>
      <c r="C598" s="184" t="s">
        <v>1308</v>
      </c>
      <c r="D598" s="184" t="str">
        <f t="shared" si="11"/>
        <v>Justin Roach</v>
      </c>
      <c r="E598" s="184" t="s">
        <v>3</v>
      </c>
    </row>
    <row r="599" spans="1:7" x14ac:dyDescent="0.2">
      <c r="A599" s="184" t="s">
        <v>2700</v>
      </c>
      <c r="B599" s="184" t="s">
        <v>2725</v>
      </c>
      <c r="C599" s="184" t="s">
        <v>2726</v>
      </c>
      <c r="D599" s="184" t="str">
        <f t="shared" si="11"/>
        <v>Brooke Wade</v>
      </c>
      <c r="E599" s="184" t="s">
        <v>3</v>
      </c>
    </row>
    <row r="600" spans="1:7" x14ac:dyDescent="0.2">
      <c r="A600" s="184" t="s">
        <v>2700</v>
      </c>
      <c r="B600" s="184" t="s">
        <v>2727</v>
      </c>
      <c r="C600" s="184" t="s">
        <v>585</v>
      </c>
      <c r="D600" s="184" t="str">
        <f t="shared" si="11"/>
        <v>Richard Wood</v>
      </c>
      <c r="E600" s="184" t="s">
        <v>3</v>
      </c>
    </row>
    <row r="601" spans="1:7" x14ac:dyDescent="0.2">
      <c r="A601" s="184" t="s">
        <v>2700</v>
      </c>
      <c r="B601" s="184" t="s">
        <v>2728</v>
      </c>
      <c r="C601" s="184" t="s">
        <v>574</v>
      </c>
      <c r="D601" s="184" t="str">
        <f t="shared" si="11"/>
        <v>Jack Woods</v>
      </c>
      <c r="E601" s="184" t="s">
        <v>3</v>
      </c>
    </row>
    <row r="602" spans="1:7" x14ac:dyDescent="0.2">
      <c r="A602" s="184" t="s">
        <v>2700</v>
      </c>
      <c r="B602" s="184" t="s">
        <v>2729</v>
      </c>
      <c r="C602" s="184" t="s">
        <v>298</v>
      </c>
      <c r="D602" s="184" t="str">
        <f t="shared" ref="D602:D649" si="12">C602&amp;" "&amp;B602</f>
        <v>Jim Wyse</v>
      </c>
      <c r="E602" s="184" t="s">
        <v>3</v>
      </c>
    </row>
    <row r="603" spans="1:7" x14ac:dyDescent="0.2">
      <c r="A603" s="184" t="s">
        <v>2700</v>
      </c>
      <c r="B603" s="184" t="s">
        <v>391</v>
      </c>
      <c r="C603" s="184" t="s">
        <v>345</v>
      </c>
      <c r="D603" s="184" t="str">
        <f t="shared" si="12"/>
        <v>Ross Beaty</v>
      </c>
      <c r="G603" s="184" t="s">
        <v>943</v>
      </c>
    </row>
    <row r="604" spans="1:7" x14ac:dyDescent="0.2">
      <c r="A604" s="184" t="s">
        <v>2700</v>
      </c>
      <c r="B604" s="184" t="s">
        <v>1361</v>
      </c>
      <c r="C604" s="184" t="s">
        <v>269</v>
      </c>
      <c r="D604" s="184" t="str">
        <f t="shared" si="12"/>
        <v>Doug Christopher</v>
      </c>
      <c r="G604" s="184" t="s">
        <v>943</v>
      </c>
    </row>
    <row r="605" spans="1:7" x14ac:dyDescent="0.2">
      <c r="A605" s="184" t="s">
        <v>2700</v>
      </c>
      <c r="B605" s="184" t="s">
        <v>2732</v>
      </c>
      <c r="C605" s="184" t="s">
        <v>407</v>
      </c>
      <c r="D605" s="184" t="str">
        <f t="shared" si="12"/>
        <v>Don Krogseth</v>
      </c>
      <c r="G605" s="184" t="s">
        <v>943</v>
      </c>
    </row>
    <row r="606" spans="1:7" x14ac:dyDescent="0.2">
      <c r="A606" s="184" t="s">
        <v>2700</v>
      </c>
      <c r="B606" s="184" t="s">
        <v>2733</v>
      </c>
      <c r="C606" s="184" t="s">
        <v>2734</v>
      </c>
      <c r="D606" s="184" t="str">
        <f t="shared" si="12"/>
        <v>Daniel Nocente</v>
      </c>
      <c r="G606" s="184" t="s">
        <v>943</v>
      </c>
    </row>
    <row r="607" spans="1:7" x14ac:dyDescent="0.2">
      <c r="A607" s="184" t="s">
        <v>2700</v>
      </c>
      <c r="B607" s="184" t="s">
        <v>2735</v>
      </c>
      <c r="C607" s="184" t="s">
        <v>358</v>
      </c>
      <c r="D607" s="184" t="str">
        <f t="shared" si="12"/>
        <v>George Reifel</v>
      </c>
      <c r="G607" s="184" t="s">
        <v>943</v>
      </c>
    </row>
    <row r="608" spans="1:7" x14ac:dyDescent="0.2">
      <c r="A608" s="184" t="s">
        <v>2700</v>
      </c>
      <c r="B608" s="184" t="s">
        <v>2736</v>
      </c>
      <c r="C608" s="184" t="s">
        <v>2737</v>
      </c>
      <c r="D608" s="184" t="str">
        <f t="shared" si="12"/>
        <v>Dick Richards</v>
      </c>
      <c r="G608" s="184" t="s">
        <v>943</v>
      </c>
    </row>
    <row r="609" spans="1:7" x14ac:dyDescent="0.2">
      <c r="A609" s="184" t="s">
        <v>2700</v>
      </c>
      <c r="B609" s="184" t="s">
        <v>2738</v>
      </c>
      <c r="C609" s="184" t="s">
        <v>344</v>
      </c>
      <c r="D609" s="184" t="str">
        <f t="shared" si="12"/>
        <v>Peter Speer</v>
      </c>
      <c r="G609" s="184" t="s">
        <v>943</v>
      </c>
    </row>
    <row r="610" spans="1:7" x14ac:dyDescent="0.2">
      <c r="A610" s="184" t="s">
        <v>2700</v>
      </c>
      <c r="B610" s="184" t="s">
        <v>493</v>
      </c>
      <c r="C610" s="184" t="s">
        <v>660</v>
      </c>
      <c r="D610" s="184" t="str">
        <f t="shared" si="12"/>
        <v>John West</v>
      </c>
      <c r="G610" s="184" t="s">
        <v>943</v>
      </c>
    </row>
    <row r="611" spans="1:7" x14ac:dyDescent="0.2">
      <c r="A611" s="184" t="s">
        <v>2700</v>
      </c>
      <c r="B611" s="184" t="s">
        <v>2739</v>
      </c>
      <c r="C611" s="184" t="s">
        <v>2740</v>
      </c>
      <c r="D611" s="184" t="str">
        <f t="shared" si="12"/>
        <v>Kip Woodward</v>
      </c>
    </row>
    <row r="612" spans="1:7" x14ac:dyDescent="0.2">
      <c r="A612" s="184" t="s">
        <v>2917</v>
      </c>
      <c r="B612" s="184" t="s">
        <v>3384</v>
      </c>
      <c r="C612" s="184" t="s">
        <v>3385</v>
      </c>
      <c r="D612" s="184" t="str">
        <f t="shared" si="12"/>
        <v>Shoshana Paige</v>
      </c>
      <c r="E612" s="184" t="s">
        <v>3</v>
      </c>
      <c r="F612" s="184" t="s">
        <v>90</v>
      </c>
    </row>
    <row r="613" spans="1:7" x14ac:dyDescent="0.2">
      <c r="A613" s="184" t="s">
        <v>2917</v>
      </c>
      <c r="B613" s="184" t="s">
        <v>393</v>
      </c>
      <c r="C613" s="184" t="s">
        <v>3386</v>
      </c>
      <c r="D613" s="184" t="str">
        <f t="shared" si="12"/>
        <v>Christy Bell</v>
      </c>
      <c r="E613" s="184" t="s">
        <v>3</v>
      </c>
    </row>
    <row r="614" spans="1:7" x14ac:dyDescent="0.2">
      <c r="A614" s="184" t="s">
        <v>2917</v>
      </c>
      <c r="B614" s="184" t="s">
        <v>653</v>
      </c>
      <c r="C614" s="184" t="s">
        <v>3387</v>
      </c>
      <c r="D614" s="184" t="str">
        <f t="shared" si="12"/>
        <v>Analiese Burns</v>
      </c>
      <c r="E614" s="184" t="s">
        <v>3</v>
      </c>
    </row>
    <row r="615" spans="1:7" x14ac:dyDescent="0.2">
      <c r="A615" s="184" t="s">
        <v>2917</v>
      </c>
      <c r="B615" s="184" t="s">
        <v>3388</v>
      </c>
      <c r="C615" s="184" t="s">
        <v>3389</v>
      </c>
      <c r="D615" s="184" t="str">
        <f t="shared" si="12"/>
        <v>Dorie Belisle</v>
      </c>
      <c r="E615" s="184" t="s">
        <v>3</v>
      </c>
    </row>
    <row r="616" spans="1:7" x14ac:dyDescent="0.2">
      <c r="A616" s="184" t="s">
        <v>2917</v>
      </c>
      <c r="B616" s="184" t="s">
        <v>3390</v>
      </c>
      <c r="C616" s="184" t="s">
        <v>3391</v>
      </c>
      <c r="D616" s="184" t="str">
        <f t="shared" si="12"/>
        <v>Phelps McIlvaine</v>
      </c>
      <c r="E616" s="184" t="s">
        <v>3</v>
      </c>
    </row>
    <row r="617" spans="1:7" x14ac:dyDescent="0.2">
      <c r="A617" s="184" t="s">
        <v>2917</v>
      </c>
      <c r="B617" s="184" t="s">
        <v>3392</v>
      </c>
      <c r="C617" s="184" t="s">
        <v>3393</v>
      </c>
      <c r="D617" s="184" t="str">
        <f t="shared" si="12"/>
        <v>Rose Anne Featherston</v>
      </c>
      <c r="E617" s="184" t="s">
        <v>3</v>
      </c>
      <c r="G617" s="184" t="s">
        <v>635</v>
      </c>
    </row>
    <row r="618" spans="1:7" x14ac:dyDescent="0.2">
      <c r="A618" s="184" t="s">
        <v>2917</v>
      </c>
      <c r="B618" s="184" t="s">
        <v>487</v>
      </c>
      <c r="C618" s="184" t="s">
        <v>1213</v>
      </c>
      <c r="D618" s="184" t="str">
        <f t="shared" si="12"/>
        <v>Michelle Smith</v>
      </c>
      <c r="E618" s="184" t="s">
        <v>3</v>
      </c>
    </row>
    <row r="619" spans="1:7" x14ac:dyDescent="0.2">
      <c r="A619" s="184" t="s">
        <v>2917</v>
      </c>
      <c r="B619" s="184" t="s">
        <v>1423</v>
      </c>
      <c r="C619" s="184" t="s">
        <v>1260</v>
      </c>
      <c r="D619" s="184" t="str">
        <f t="shared" si="12"/>
        <v>Deanna Brown</v>
      </c>
      <c r="E619" s="184" t="s">
        <v>3</v>
      </c>
    </row>
    <row r="620" spans="1:7" x14ac:dyDescent="0.2">
      <c r="A620" s="184" t="s">
        <v>2917</v>
      </c>
      <c r="B620" s="184" t="s">
        <v>3394</v>
      </c>
      <c r="C620" s="184" t="s">
        <v>660</v>
      </c>
      <c r="D620" s="184" t="str">
        <f t="shared" si="12"/>
        <v>John Stockman</v>
      </c>
      <c r="E620" s="184" t="s">
        <v>3</v>
      </c>
    </row>
    <row r="621" spans="1:7" x14ac:dyDescent="0.2">
      <c r="A621" s="184" t="s">
        <v>2917</v>
      </c>
      <c r="B621" s="184" t="s">
        <v>1262</v>
      </c>
      <c r="C621" s="184" t="s">
        <v>3395</v>
      </c>
      <c r="D621" s="184" t="str">
        <f t="shared" si="12"/>
        <v>Asa Kelly</v>
      </c>
      <c r="E621" s="184" t="s">
        <v>3</v>
      </c>
      <c r="G621" s="184" t="s">
        <v>632</v>
      </c>
    </row>
    <row r="622" spans="1:7" x14ac:dyDescent="0.2">
      <c r="A622" s="184" t="s">
        <v>2917</v>
      </c>
      <c r="B622" s="184" t="s">
        <v>2641</v>
      </c>
      <c r="C622" s="184" t="s">
        <v>240</v>
      </c>
      <c r="D622" s="184" t="str">
        <f t="shared" si="12"/>
        <v>Rachel Vasak</v>
      </c>
      <c r="F622" s="184" t="s">
        <v>4</v>
      </c>
    </row>
    <row r="623" spans="1:7" x14ac:dyDescent="0.2">
      <c r="A623" s="184" t="s">
        <v>2919</v>
      </c>
      <c r="B623" s="184" t="s">
        <v>1470</v>
      </c>
      <c r="C623" s="184" t="s">
        <v>298</v>
      </c>
      <c r="D623" s="184" t="str">
        <f t="shared" si="12"/>
        <v>Jim Pearson</v>
      </c>
      <c r="E623" s="184" t="s">
        <v>3</v>
      </c>
      <c r="F623" s="184" t="s">
        <v>682</v>
      </c>
    </row>
    <row r="624" spans="1:7" x14ac:dyDescent="0.2">
      <c r="A624" s="184" t="s">
        <v>2919</v>
      </c>
      <c r="B624" s="184" t="s">
        <v>3405</v>
      </c>
      <c r="C624" s="184" t="s">
        <v>3406</v>
      </c>
      <c r="D624" s="184" t="str">
        <f t="shared" si="12"/>
        <v>Kathryn Neal</v>
      </c>
      <c r="E624" s="184" t="s">
        <v>3</v>
      </c>
      <c r="F624" s="184" t="s">
        <v>683</v>
      </c>
    </row>
    <row r="625" spans="1:11" x14ac:dyDescent="0.2">
      <c r="A625" s="184" t="s">
        <v>2919</v>
      </c>
      <c r="B625" s="184" t="s">
        <v>3407</v>
      </c>
      <c r="C625" s="184" t="s">
        <v>2491</v>
      </c>
      <c r="D625" s="184" t="str">
        <f t="shared" si="12"/>
        <v>Terry Sweeney</v>
      </c>
      <c r="E625" s="184" t="s">
        <v>3</v>
      </c>
      <c r="G625" s="184" t="s">
        <v>632</v>
      </c>
    </row>
    <row r="626" spans="1:11" x14ac:dyDescent="0.2">
      <c r="A626" s="184" t="s">
        <v>2919</v>
      </c>
      <c r="B626" s="184" t="s">
        <v>3408</v>
      </c>
      <c r="C626" s="184" t="s">
        <v>305</v>
      </c>
      <c r="D626" s="184" t="str">
        <f t="shared" si="12"/>
        <v>Brian Roe</v>
      </c>
      <c r="E626" s="184" t="s">
        <v>3</v>
      </c>
      <c r="G626" s="184" t="s">
        <v>635</v>
      </c>
    </row>
    <row r="627" spans="1:11" x14ac:dyDescent="0.2">
      <c r="A627" s="184" t="s">
        <v>2919</v>
      </c>
      <c r="B627" s="184" t="s">
        <v>3409</v>
      </c>
      <c r="C627" s="184" t="s">
        <v>421</v>
      </c>
      <c r="D627" s="184" t="str">
        <f t="shared" si="12"/>
        <v>Andy Brastad</v>
      </c>
      <c r="E627" s="184" t="s">
        <v>3</v>
      </c>
    </row>
    <row r="628" spans="1:11" x14ac:dyDescent="0.2">
      <c r="A628" s="184" t="s">
        <v>2919</v>
      </c>
      <c r="B628" s="184" t="s">
        <v>3410</v>
      </c>
      <c r="C628" s="184" t="s">
        <v>3411</v>
      </c>
      <c r="D628" s="184" t="str">
        <f t="shared" si="12"/>
        <v>Hansi Hals</v>
      </c>
      <c r="E628" s="184" t="s">
        <v>3</v>
      </c>
    </row>
    <row r="629" spans="1:11" x14ac:dyDescent="0.2">
      <c r="A629" s="184" t="s">
        <v>2919</v>
      </c>
      <c r="B629" s="184" t="s">
        <v>3412</v>
      </c>
      <c r="C629" s="184" t="s">
        <v>1268</v>
      </c>
      <c r="D629" s="184" t="str">
        <f t="shared" si="12"/>
        <v>Anita Schmucker</v>
      </c>
      <c r="E629" s="184" t="s">
        <v>3</v>
      </c>
    </row>
    <row r="630" spans="1:11" x14ac:dyDescent="0.2">
      <c r="A630" s="184" t="s">
        <v>2919</v>
      </c>
      <c r="B630" s="184" t="s">
        <v>3413</v>
      </c>
      <c r="C630" s="184" t="s">
        <v>585</v>
      </c>
      <c r="D630" s="184" t="str">
        <f t="shared" si="12"/>
        <v>Richard Wojt</v>
      </c>
      <c r="E630" s="184" t="s">
        <v>3</v>
      </c>
    </row>
    <row r="631" spans="1:11" x14ac:dyDescent="0.2">
      <c r="A631" s="184" t="s">
        <v>2919</v>
      </c>
      <c r="B631" s="184" t="s">
        <v>3414</v>
      </c>
      <c r="C631" s="184" t="s">
        <v>491</v>
      </c>
      <c r="D631" s="184" t="str">
        <f t="shared" si="12"/>
        <v>Katherine Baril</v>
      </c>
      <c r="E631" s="184" t="s">
        <v>3</v>
      </c>
    </row>
    <row r="632" spans="1:11" x14ac:dyDescent="0.2">
      <c r="A632" s="184" t="s">
        <v>2919</v>
      </c>
      <c r="B632" s="184" t="s">
        <v>3415</v>
      </c>
      <c r="C632" s="184" t="s">
        <v>3416</v>
      </c>
      <c r="D632" s="184" t="str">
        <f t="shared" si="12"/>
        <v>Jean Erreca</v>
      </c>
      <c r="E632" s="184" t="s">
        <v>3</v>
      </c>
    </row>
    <row r="633" spans="1:11" x14ac:dyDescent="0.2">
      <c r="A633" s="184" t="s">
        <v>2919</v>
      </c>
      <c r="B633" s="184" t="s">
        <v>2639</v>
      </c>
      <c r="C633" s="184" t="s">
        <v>1571</v>
      </c>
      <c r="D633" s="184" t="str">
        <f t="shared" si="12"/>
        <v>Rebecca Benjamin</v>
      </c>
      <c r="F633" s="184" t="s">
        <v>4</v>
      </c>
    </row>
    <row r="634" spans="1:11" x14ac:dyDescent="0.2">
      <c r="A634" s="184" t="s">
        <v>949</v>
      </c>
      <c r="B634" s="184" t="s">
        <v>649</v>
      </c>
      <c r="C634" s="184" t="s">
        <v>650</v>
      </c>
      <c r="D634" s="184" t="str">
        <f t="shared" si="12"/>
        <v>Catherine Carolsfeld</v>
      </c>
      <c r="E634" s="184" t="s">
        <v>3</v>
      </c>
      <c r="F634" s="184" t="s">
        <v>90</v>
      </c>
      <c r="H634" s="184" t="s">
        <v>651</v>
      </c>
      <c r="I634" s="184" t="s">
        <v>667</v>
      </c>
      <c r="J634" s="184" t="s">
        <v>8</v>
      </c>
      <c r="K634" s="184" t="s">
        <v>950</v>
      </c>
    </row>
    <row r="635" spans="1:11" x14ac:dyDescent="0.2">
      <c r="A635" s="184" t="s">
        <v>949</v>
      </c>
      <c r="B635" s="184" t="s">
        <v>951</v>
      </c>
      <c r="C635" s="184" t="s">
        <v>952</v>
      </c>
      <c r="D635" s="184" t="str">
        <f t="shared" si="12"/>
        <v>Amy Sprenger</v>
      </c>
      <c r="E635" s="184" t="s">
        <v>3</v>
      </c>
      <c r="F635" s="184" t="s">
        <v>953</v>
      </c>
    </row>
    <row r="636" spans="1:11" x14ac:dyDescent="0.2">
      <c r="A636" s="184" t="s">
        <v>949</v>
      </c>
      <c r="B636" s="184" t="s">
        <v>954</v>
      </c>
      <c r="C636" s="184" t="s">
        <v>955</v>
      </c>
      <c r="D636" s="184" t="str">
        <f t="shared" si="12"/>
        <v>Kay Shoemaker</v>
      </c>
      <c r="E636" s="184" t="s">
        <v>3</v>
      </c>
      <c r="F636" s="184" t="s">
        <v>956</v>
      </c>
    </row>
    <row r="637" spans="1:11" x14ac:dyDescent="0.2">
      <c r="A637" s="184" t="s">
        <v>949</v>
      </c>
      <c r="B637" s="184" t="s">
        <v>957</v>
      </c>
      <c r="C637" s="184" t="s">
        <v>952</v>
      </c>
      <c r="D637" s="184" t="str">
        <f t="shared" si="12"/>
        <v>Amy Cole</v>
      </c>
      <c r="E637" s="184" t="s">
        <v>3</v>
      </c>
      <c r="G637" s="184" t="s">
        <v>635</v>
      </c>
    </row>
    <row r="638" spans="1:11" x14ac:dyDescent="0.2">
      <c r="A638" s="184" t="s">
        <v>949</v>
      </c>
      <c r="B638" s="184" t="s">
        <v>958</v>
      </c>
      <c r="C638" s="184" t="s">
        <v>767</v>
      </c>
      <c r="D638" s="184" t="str">
        <f t="shared" si="12"/>
        <v>Robert Coats</v>
      </c>
      <c r="E638" s="184" t="s">
        <v>3</v>
      </c>
      <c r="G638" s="184" t="s">
        <v>632</v>
      </c>
    </row>
    <row r="639" spans="1:11" x14ac:dyDescent="0.2">
      <c r="A639" s="184" t="s">
        <v>949</v>
      </c>
      <c r="B639" s="184" t="s">
        <v>362</v>
      </c>
      <c r="C639" s="184" t="s">
        <v>959</v>
      </c>
      <c r="D639" s="184" t="str">
        <f t="shared" si="12"/>
        <v>Maile Sullivan</v>
      </c>
      <c r="E639" s="184" t="s">
        <v>3</v>
      </c>
      <c r="G639" s="184" t="s">
        <v>960</v>
      </c>
    </row>
    <row r="640" spans="1:11" x14ac:dyDescent="0.2">
      <c r="A640" s="184" t="s">
        <v>949</v>
      </c>
      <c r="B640" s="184" t="s">
        <v>961</v>
      </c>
      <c r="C640" s="184" t="s">
        <v>962</v>
      </c>
      <c r="D640" s="184" t="str">
        <f t="shared" si="12"/>
        <v>Jennifer Howell</v>
      </c>
      <c r="E640" s="184" t="s">
        <v>3</v>
      </c>
      <c r="F640" s="184" t="s">
        <v>965</v>
      </c>
    </row>
    <row r="641" spans="1:9" x14ac:dyDescent="0.2">
      <c r="A641" s="184" t="s">
        <v>949</v>
      </c>
      <c r="B641" s="184" t="s">
        <v>963</v>
      </c>
      <c r="C641" s="184" t="s">
        <v>964</v>
      </c>
      <c r="D641" s="184" t="str">
        <f t="shared" si="12"/>
        <v>Kristina Tirman</v>
      </c>
      <c r="E641" s="184" t="s">
        <v>3</v>
      </c>
      <c r="F641" s="184" t="s">
        <v>965</v>
      </c>
    </row>
    <row r="642" spans="1:9" x14ac:dyDescent="0.2">
      <c r="A642" s="184" t="s">
        <v>949</v>
      </c>
      <c r="B642" s="184" t="s">
        <v>966</v>
      </c>
      <c r="C642" s="184" t="s">
        <v>967</v>
      </c>
      <c r="D642" s="184" t="str">
        <f t="shared" si="12"/>
        <v>Mary Holmes</v>
      </c>
      <c r="E642" s="184" t="s">
        <v>3</v>
      </c>
      <c r="F642" s="184" t="s">
        <v>968</v>
      </c>
    </row>
    <row r="643" spans="1:9" x14ac:dyDescent="0.2">
      <c r="A643" s="184" t="s">
        <v>949</v>
      </c>
      <c r="B643" s="184" t="s">
        <v>649</v>
      </c>
      <c r="C643" s="184" t="s">
        <v>973</v>
      </c>
      <c r="D643" s="184" t="str">
        <f t="shared" si="12"/>
        <v>Joachim (Yogi) Carolsfeld</v>
      </c>
      <c r="E643" s="184" t="s">
        <v>3</v>
      </c>
      <c r="H643" s="184" t="s">
        <v>651</v>
      </c>
      <c r="I643" s="184" t="s">
        <v>667</v>
      </c>
    </row>
    <row r="644" spans="1:9" x14ac:dyDescent="0.2">
      <c r="A644" s="184" t="s">
        <v>949</v>
      </c>
      <c r="B644" s="184" t="s">
        <v>969</v>
      </c>
      <c r="C644" s="184" t="s">
        <v>962</v>
      </c>
      <c r="D644" s="184" t="str">
        <f t="shared" si="12"/>
        <v>Jennifer Huntley</v>
      </c>
      <c r="E644" s="184" t="s">
        <v>3</v>
      </c>
      <c r="F644" s="184" t="s">
        <v>970</v>
      </c>
    </row>
    <row r="645" spans="1:9" x14ac:dyDescent="0.2">
      <c r="A645" s="184" t="s">
        <v>949</v>
      </c>
      <c r="B645" s="184" t="s">
        <v>971</v>
      </c>
      <c r="C645" s="184" t="s">
        <v>972</v>
      </c>
      <c r="D645" s="184" t="str">
        <f t="shared" si="12"/>
        <v>Woody Moses</v>
      </c>
      <c r="E645" s="184" t="s">
        <v>3</v>
      </c>
      <c r="F645" s="184" t="s">
        <v>970</v>
      </c>
    </row>
    <row r="646" spans="1:9" x14ac:dyDescent="0.2">
      <c r="A646" s="179" t="s">
        <v>2254</v>
      </c>
      <c r="B646" s="184" t="s">
        <v>393</v>
      </c>
      <c r="C646" s="184" t="s">
        <v>939</v>
      </c>
      <c r="D646" s="184" t="str">
        <f t="shared" si="12"/>
        <v>Nina Bell</v>
      </c>
      <c r="F646" s="184" t="s">
        <v>4</v>
      </c>
    </row>
    <row r="647" spans="1:9" x14ac:dyDescent="0.2">
      <c r="A647" s="184" t="s">
        <v>618</v>
      </c>
      <c r="B647" s="184" t="s">
        <v>622</v>
      </c>
      <c r="C647" s="184" t="s">
        <v>407</v>
      </c>
      <c r="D647" s="184" t="str">
        <f t="shared" si="12"/>
        <v>Don Hunger</v>
      </c>
      <c r="F647" s="184" t="s">
        <v>4</v>
      </c>
    </row>
    <row r="648" spans="1:9" x14ac:dyDescent="0.2">
      <c r="A648" s="184" t="s">
        <v>618</v>
      </c>
      <c r="B648" s="184" t="s">
        <v>623</v>
      </c>
      <c r="C648" s="184" t="s">
        <v>624</v>
      </c>
      <c r="D648" s="184" t="str">
        <f t="shared" si="12"/>
        <v>Caroline Gibson</v>
      </c>
      <c r="F648" s="184" t="s">
        <v>625</v>
      </c>
    </row>
    <row r="649" spans="1:9" x14ac:dyDescent="0.2">
      <c r="A649" s="184" t="s">
        <v>618</v>
      </c>
      <c r="B649" s="184" t="s">
        <v>626</v>
      </c>
      <c r="C649" s="184" t="s">
        <v>627</v>
      </c>
      <c r="D649" s="184" t="str">
        <f t="shared" si="12"/>
        <v>Anne Murphy</v>
      </c>
      <c r="E649" s="184" t="s">
        <v>3</v>
      </c>
      <c r="F649" s="184" t="s">
        <v>90</v>
      </c>
    </row>
    <row r="650" spans="1:9" x14ac:dyDescent="0.2">
      <c r="A650" s="184" t="s">
        <v>618</v>
      </c>
      <c r="B650" s="184" t="s">
        <v>628</v>
      </c>
      <c r="C650" s="184" t="s">
        <v>629</v>
      </c>
      <c r="D650" s="184" t="str">
        <f t="shared" ref="D650:D706" si="13">C650&amp;" "&amp;B650</f>
        <v>Jerry Masters</v>
      </c>
      <c r="E650" s="184" t="s">
        <v>3</v>
      </c>
      <c r="F650" s="184" t="s">
        <v>139</v>
      </c>
    </row>
    <row r="651" spans="1:9" x14ac:dyDescent="0.2">
      <c r="A651" s="184" t="s">
        <v>618</v>
      </c>
      <c r="B651" s="184" t="s">
        <v>630</v>
      </c>
      <c r="C651" s="184" t="s">
        <v>631</v>
      </c>
      <c r="D651" s="184" t="str">
        <f t="shared" si="13"/>
        <v>Betsy Lyons</v>
      </c>
      <c r="E651" s="184" t="s">
        <v>3</v>
      </c>
      <c r="G651" s="184" t="s">
        <v>632</v>
      </c>
    </row>
    <row r="652" spans="1:9" x14ac:dyDescent="0.2">
      <c r="A652" s="184" t="s">
        <v>618</v>
      </c>
      <c r="B652" s="184" t="s">
        <v>633</v>
      </c>
      <c r="C652" s="184" t="s">
        <v>634</v>
      </c>
      <c r="D652" s="184" t="str">
        <f t="shared" si="13"/>
        <v>Simon Geerlofs</v>
      </c>
      <c r="E652" s="184" t="s">
        <v>3</v>
      </c>
      <c r="G652" s="184" t="s">
        <v>635</v>
      </c>
    </row>
    <row r="653" spans="1:9" x14ac:dyDescent="0.2">
      <c r="A653" s="184" t="s">
        <v>618</v>
      </c>
      <c r="B653" s="184" t="s">
        <v>636</v>
      </c>
      <c r="C653" s="184" t="s">
        <v>637</v>
      </c>
      <c r="D653" s="184" t="str">
        <f t="shared" si="13"/>
        <v>Jay Lind</v>
      </c>
      <c r="E653" s="184" t="s">
        <v>3</v>
      </c>
    </row>
    <row r="654" spans="1:9" x14ac:dyDescent="0.2">
      <c r="A654" s="184" t="s">
        <v>618</v>
      </c>
      <c r="B654" s="184" t="s">
        <v>638</v>
      </c>
      <c r="C654" s="184" t="s">
        <v>639</v>
      </c>
      <c r="D654" s="184" t="str">
        <f t="shared" si="13"/>
        <v>Nan McKay</v>
      </c>
      <c r="E654" s="184" t="s">
        <v>3</v>
      </c>
    </row>
    <row r="655" spans="1:9" x14ac:dyDescent="0.2">
      <c r="A655" s="184" t="s">
        <v>982</v>
      </c>
      <c r="B655" s="184" t="s">
        <v>2557</v>
      </c>
      <c r="C655" s="184" t="s">
        <v>1202</v>
      </c>
      <c r="D655" s="184" t="str">
        <f t="shared" si="13"/>
        <v>Darcy Dobell</v>
      </c>
      <c r="E655" s="184" t="s">
        <v>3</v>
      </c>
      <c r="F655" s="184" t="s">
        <v>682</v>
      </c>
      <c r="H655" s="184" t="s">
        <v>2558</v>
      </c>
      <c r="I655" s="184" t="s">
        <v>2559</v>
      </c>
    </row>
    <row r="656" spans="1:9" x14ac:dyDescent="0.2">
      <c r="A656" s="184" t="s">
        <v>982</v>
      </c>
      <c r="B656" s="184" t="s">
        <v>2560</v>
      </c>
      <c r="C656" s="184" t="s">
        <v>1361</v>
      </c>
      <c r="D656" s="184" t="str">
        <f t="shared" si="13"/>
        <v>Christopher Loomis</v>
      </c>
      <c r="E656" s="184" t="s">
        <v>3</v>
      </c>
      <c r="F656" s="184" t="s">
        <v>683</v>
      </c>
      <c r="H656" s="184" t="s">
        <v>2561</v>
      </c>
      <c r="I656" s="184" t="s">
        <v>130</v>
      </c>
    </row>
    <row r="657" spans="1:9" x14ac:dyDescent="0.2">
      <c r="A657" s="184" t="s">
        <v>982</v>
      </c>
      <c r="B657" s="184" t="s">
        <v>2562</v>
      </c>
      <c r="C657" s="184" t="s">
        <v>326</v>
      </c>
      <c r="D657" s="184" t="str">
        <f t="shared" si="13"/>
        <v>Lisa Kalynchuk</v>
      </c>
      <c r="E657" s="184" t="s">
        <v>3</v>
      </c>
      <c r="H657" s="184" t="s">
        <v>2563</v>
      </c>
      <c r="I657" s="184" t="s">
        <v>129</v>
      </c>
    </row>
    <row r="658" spans="1:9" x14ac:dyDescent="0.2">
      <c r="A658" s="184" t="s">
        <v>982</v>
      </c>
      <c r="B658" s="184" t="s">
        <v>2564</v>
      </c>
      <c r="C658" s="184" t="s">
        <v>2565</v>
      </c>
      <c r="D658" s="184" t="str">
        <f t="shared" si="13"/>
        <v>Daphne Corbett</v>
      </c>
      <c r="E658" s="184" t="s">
        <v>3</v>
      </c>
      <c r="H658" s="184" t="s">
        <v>2566</v>
      </c>
      <c r="I658" s="184" t="s">
        <v>129</v>
      </c>
    </row>
    <row r="659" spans="1:9" x14ac:dyDescent="0.2">
      <c r="A659" s="184" t="s">
        <v>982</v>
      </c>
      <c r="B659" s="184" t="s">
        <v>2567</v>
      </c>
      <c r="C659" s="184" t="s">
        <v>1571</v>
      </c>
      <c r="D659" s="184" t="str">
        <f t="shared" si="13"/>
        <v>Rebecca Denlinger</v>
      </c>
      <c r="E659" s="184" t="s">
        <v>3</v>
      </c>
    </row>
    <row r="660" spans="1:9" x14ac:dyDescent="0.2">
      <c r="A660" s="184" t="s">
        <v>982</v>
      </c>
      <c r="B660" s="184" t="s">
        <v>2568</v>
      </c>
      <c r="C660" s="184" t="s">
        <v>2569</v>
      </c>
      <c r="D660" s="184" t="str">
        <f t="shared" si="13"/>
        <v>Gayle Gorrill</v>
      </c>
      <c r="E660" s="184" t="s">
        <v>3</v>
      </c>
      <c r="H660" s="184" t="s">
        <v>2570</v>
      </c>
      <c r="I660" s="184" t="s">
        <v>129</v>
      </c>
    </row>
    <row r="661" spans="1:9" x14ac:dyDescent="0.2">
      <c r="A661" s="184" t="s">
        <v>982</v>
      </c>
      <c r="B661" s="184" t="s">
        <v>2571</v>
      </c>
      <c r="C661" s="184" t="s">
        <v>767</v>
      </c>
      <c r="D661" s="184" t="str">
        <f t="shared" si="13"/>
        <v>Robert Haydock</v>
      </c>
      <c r="E661" s="184" t="s">
        <v>3</v>
      </c>
      <c r="H661" s="184" t="s">
        <v>50</v>
      </c>
      <c r="I661" s="184" t="s">
        <v>2572</v>
      </c>
    </row>
    <row r="662" spans="1:9" x14ac:dyDescent="0.2">
      <c r="A662" s="184" t="s">
        <v>982</v>
      </c>
      <c r="B662" s="184" t="s">
        <v>2573</v>
      </c>
      <c r="C662" s="184" t="s">
        <v>271</v>
      </c>
      <c r="D662" s="184" t="str">
        <f t="shared" si="13"/>
        <v>Susan Kennedy</v>
      </c>
      <c r="E662" s="184" t="s">
        <v>3</v>
      </c>
      <c r="F662" s="184" t="s">
        <v>682</v>
      </c>
      <c r="H662" s="184" t="s">
        <v>2574</v>
      </c>
      <c r="I662" s="184" t="s">
        <v>2575</v>
      </c>
    </row>
    <row r="663" spans="1:9" x14ac:dyDescent="0.2">
      <c r="A663" s="184" t="s">
        <v>982</v>
      </c>
      <c r="B663" s="184" t="s">
        <v>2576</v>
      </c>
      <c r="C663" s="184" t="s">
        <v>407</v>
      </c>
      <c r="D663" s="184" t="str">
        <f t="shared" si="13"/>
        <v>Don Krusel</v>
      </c>
      <c r="E663" s="184" t="s">
        <v>3</v>
      </c>
      <c r="H663" s="184" t="s">
        <v>2577</v>
      </c>
      <c r="I663" s="184" t="s">
        <v>2578</v>
      </c>
    </row>
    <row r="664" spans="1:9" x14ac:dyDescent="0.2">
      <c r="A664" s="184" t="s">
        <v>982</v>
      </c>
      <c r="B664" s="184" t="s">
        <v>2579</v>
      </c>
      <c r="C664" s="184" t="s">
        <v>1220</v>
      </c>
      <c r="D664" s="184" t="str">
        <f t="shared" si="13"/>
        <v>Larry Mayer</v>
      </c>
      <c r="E664" s="184" t="s">
        <v>3</v>
      </c>
      <c r="H664" s="184" t="s">
        <v>2580</v>
      </c>
      <c r="I664" s="184" t="s">
        <v>2581</v>
      </c>
    </row>
    <row r="665" spans="1:9" x14ac:dyDescent="0.2">
      <c r="A665" s="184" t="s">
        <v>982</v>
      </c>
      <c r="B665" s="184" t="s">
        <v>1377</v>
      </c>
      <c r="C665" s="184" t="s">
        <v>273</v>
      </c>
      <c r="D665" s="184" t="str">
        <f t="shared" si="13"/>
        <v>Kate Moran</v>
      </c>
      <c r="E665" s="184" t="s">
        <v>3</v>
      </c>
      <c r="F665" s="184" t="s">
        <v>50</v>
      </c>
    </row>
    <row r="666" spans="1:9" x14ac:dyDescent="0.2">
      <c r="A666" s="184" t="s">
        <v>982</v>
      </c>
      <c r="B666" s="184" t="s">
        <v>2582</v>
      </c>
      <c r="C666" s="184" t="s">
        <v>2583</v>
      </c>
      <c r="D666" s="184" t="str">
        <f t="shared" si="13"/>
        <v>Lyne Morissette</v>
      </c>
      <c r="E666" s="184" t="s">
        <v>3</v>
      </c>
      <c r="H666" s="184" t="s">
        <v>50</v>
      </c>
      <c r="I666" s="184" t="s">
        <v>2584</v>
      </c>
    </row>
    <row r="667" spans="1:9" x14ac:dyDescent="0.2">
      <c r="A667" s="184" t="s">
        <v>982</v>
      </c>
      <c r="B667" s="184" t="s">
        <v>2585</v>
      </c>
      <c r="C667" s="184" t="s">
        <v>1547</v>
      </c>
      <c r="D667" s="184" t="str">
        <f t="shared" si="13"/>
        <v>Alan Winter</v>
      </c>
      <c r="E667" s="184" t="s">
        <v>3</v>
      </c>
      <c r="H667" s="184" t="s">
        <v>90</v>
      </c>
      <c r="I667" s="184" t="s">
        <v>2586</v>
      </c>
    </row>
    <row r="668" spans="1:9" x14ac:dyDescent="0.2">
      <c r="A668" s="184" t="s">
        <v>982</v>
      </c>
      <c r="B668" s="184" t="s">
        <v>2587</v>
      </c>
      <c r="C668" s="184" t="s">
        <v>2588</v>
      </c>
      <c r="D668" s="184" t="str">
        <f t="shared" si="13"/>
        <v>Fabian Wolk</v>
      </c>
      <c r="E668" s="184" t="s">
        <v>3</v>
      </c>
      <c r="H668" s="184" t="s">
        <v>90</v>
      </c>
      <c r="I668" s="184" t="s">
        <v>2589</v>
      </c>
    </row>
    <row r="669" spans="1:9" x14ac:dyDescent="0.2">
      <c r="A669" s="184" t="s">
        <v>982</v>
      </c>
      <c r="B669" s="184" t="s">
        <v>2590</v>
      </c>
      <c r="C669" s="184" t="s">
        <v>2591</v>
      </c>
      <c r="D669" s="184" t="str">
        <f t="shared" si="13"/>
        <v>Philippe Archambault</v>
      </c>
      <c r="G669" s="184" t="s">
        <v>8</v>
      </c>
      <c r="H669" s="184" t="s">
        <v>94</v>
      </c>
      <c r="I669" s="184" t="s">
        <v>2592</v>
      </c>
    </row>
    <row r="670" spans="1:9" x14ac:dyDescent="0.2">
      <c r="A670" s="184" t="s">
        <v>982</v>
      </c>
      <c r="B670" s="184" t="s">
        <v>2593</v>
      </c>
      <c r="C670" s="184" t="s">
        <v>574</v>
      </c>
      <c r="D670" s="184" t="str">
        <f t="shared" si="13"/>
        <v>Jack Barth</v>
      </c>
      <c r="G670" s="184" t="s">
        <v>8</v>
      </c>
      <c r="H670" s="184" t="s">
        <v>2594</v>
      </c>
      <c r="I670" s="184" t="s">
        <v>1779</v>
      </c>
    </row>
    <row r="671" spans="1:9" x14ac:dyDescent="0.2">
      <c r="A671" s="184" t="s">
        <v>982</v>
      </c>
      <c r="B671" s="184" t="s">
        <v>2595</v>
      </c>
      <c r="C671" s="184" t="s">
        <v>2596</v>
      </c>
      <c r="D671" s="184" t="str">
        <f t="shared" si="13"/>
        <v>Kendra Daly</v>
      </c>
      <c r="G671" s="184" t="s">
        <v>8</v>
      </c>
      <c r="H671" s="184" t="s">
        <v>2597</v>
      </c>
      <c r="I671" s="184" t="s">
        <v>2598</v>
      </c>
    </row>
    <row r="672" spans="1:9" x14ac:dyDescent="0.2">
      <c r="A672" s="184" t="s">
        <v>982</v>
      </c>
      <c r="B672" s="184" t="s">
        <v>2599</v>
      </c>
      <c r="C672" s="184" t="s">
        <v>328</v>
      </c>
      <c r="D672" s="184" t="str">
        <f t="shared" si="13"/>
        <v>Steven D'Hondt</v>
      </c>
      <c r="G672" s="184" t="s">
        <v>8</v>
      </c>
      <c r="H672" s="184" t="s">
        <v>2597</v>
      </c>
      <c r="I672" s="184" t="s">
        <v>2600</v>
      </c>
    </row>
    <row r="673" spans="1:9" x14ac:dyDescent="0.2">
      <c r="A673" s="184" t="s">
        <v>982</v>
      </c>
      <c r="B673" s="184" t="s">
        <v>2601</v>
      </c>
      <c r="C673" s="184" t="s">
        <v>2602</v>
      </c>
      <c r="D673" s="184" t="str">
        <f t="shared" si="13"/>
        <v>Paolo Favali</v>
      </c>
      <c r="G673" s="184" t="s">
        <v>8</v>
      </c>
      <c r="H673" s="184" t="s">
        <v>2603</v>
      </c>
      <c r="I673" s="184" t="s">
        <v>2604</v>
      </c>
    </row>
    <row r="674" spans="1:9" x14ac:dyDescent="0.2">
      <c r="A674" s="184" t="s">
        <v>982</v>
      </c>
      <c r="B674" s="184" t="s">
        <v>2605</v>
      </c>
      <c r="C674" s="184" t="s">
        <v>2606</v>
      </c>
      <c r="D674" s="184" t="str">
        <f t="shared" si="13"/>
        <v>Jacqueline Grebmeier</v>
      </c>
      <c r="G674" s="184" t="s">
        <v>8</v>
      </c>
      <c r="H674" s="184" t="s">
        <v>94</v>
      </c>
      <c r="I674" s="184" t="s">
        <v>2607</v>
      </c>
    </row>
    <row r="675" spans="1:9" x14ac:dyDescent="0.2">
      <c r="A675" s="184" t="s">
        <v>982</v>
      </c>
      <c r="B675" s="184" t="s">
        <v>2608</v>
      </c>
      <c r="C675" s="184" t="s">
        <v>2609</v>
      </c>
      <c r="D675" s="184" t="str">
        <f t="shared" si="13"/>
        <v>Emilio Mayorga</v>
      </c>
      <c r="G675" s="184" t="s">
        <v>8</v>
      </c>
      <c r="H675" s="184" t="s">
        <v>2610</v>
      </c>
      <c r="I675" s="184" t="s">
        <v>93</v>
      </c>
    </row>
    <row r="676" spans="1:9" x14ac:dyDescent="0.2">
      <c r="A676" s="184" t="s">
        <v>982</v>
      </c>
      <c r="B676" s="184" t="s">
        <v>2611</v>
      </c>
      <c r="C676" s="184" t="s">
        <v>669</v>
      </c>
      <c r="D676" s="184" t="str">
        <f t="shared" si="13"/>
        <v>Henry Ruhl</v>
      </c>
      <c r="G676" s="184" t="s">
        <v>8</v>
      </c>
      <c r="H676" s="184" t="s">
        <v>2612</v>
      </c>
      <c r="I676" s="184" t="s">
        <v>2613</v>
      </c>
    </row>
    <row r="677" spans="1:9" x14ac:dyDescent="0.2">
      <c r="A677" s="184" t="s">
        <v>982</v>
      </c>
      <c r="B677" s="184" t="s">
        <v>2614</v>
      </c>
      <c r="C677" s="184" t="s">
        <v>2615</v>
      </c>
      <c r="D677" s="184" t="str">
        <f t="shared" si="13"/>
        <v>Masanao Shinohara</v>
      </c>
      <c r="G677" s="184" t="s">
        <v>8</v>
      </c>
      <c r="H677" s="184" t="s">
        <v>94</v>
      </c>
      <c r="I677" s="184" t="s">
        <v>2616</v>
      </c>
    </row>
    <row r="678" spans="1:9" x14ac:dyDescent="0.2">
      <c r="A678" s="184" t="s">
        <v>982</v>
      </c>
      <c r="B678" s="184" t="s">
        <v>2617</v>
      </c>
      <c r="C678" s="184" t="s">
        <v>660</v>
      </c>
      <c r="D678" s="184" t="str">
        <f t="shared" si="13"/>
        <v>John Trowbridge</v>
      </c>
      <c r="G678" s="184" t="s">
        <v>8</v>
      </c>
      <c r="H678" s="184" t="s">
        <v>763</v>
      </c>
      <c r="I678" s="184" t="s">
        <v>2618</v>
      </c>
    </row>
    <row r="679" spans="1:9" x14ac:dyDescent="0.2">
      <c r="A679" s="184" t="s">
        <v>982</v>
      </c>
      <c r="B679" s="184" t="s">
        <v>1465</v>
      </c>
      <c r="C679" s="184" t="s">
        <v>706</v>
      </c>
      <c r="D679" s="184" t="str">
        <f t="shared" si="13"/>
        <v>Frank Vernon</v>
      </c>
      <c r="G679" s="184" t="s">
        <v>8</v>
      </c>
      <c r="H679" s="184" t="s">
        <v>2619</v>
      </c>
      <c r="I679" s="184" t="s">
        <v>2620</v>
      </c>
    </row>
    <row r="680" spans="1:9" x14ac:dyDescent="0.2">
      <c r="A680" s="184" t="s">
        <v>982</v>
      </c>
      <c r="B680" s="184" t="s">
        <v>2621</v>
      </c>
      <c r="C680" s="184" t="s">
        <v>2622</v>
      </c>
      <c r="D680" s="184" t="str">
        <f t="shared" si="13"/>
        <v>Huaiyang Zhou</v>
      </c>
      <c r="G680" s="184" t="s">
        <v>8</v>
      </c>
      <c r="H680" s="184" t="s">
        <v>2623</v>
      </c>
      <c r="I680" s="184" t="s">
        <v>2624</v>
      </c>
    </row>
    <row r="681" spans="1:9" x14ac:dyDescent="0.2">
      <c r="A681" s="184" t="s">
        <v>26</v>
      </c>
      <c r="B681" s="184" t="s">
        <v>338</v>
      </c>
      <c r="C681" s="184" t="s">
        <v>337</v>
      </c>
      <c r="D681" s="184" t="str">
        <f t="shared" si="13"/>
        <v>Lasse Gustavsson</v>
      </c>
      <c r="F681" s="184" t="s">
        <v>50</v>
      </c>
    </row>
    <row r="682" spans="1:9" x14ac:dyDescent="0.2">
      <c r="A682" s="184" t="s">
        <v>26</v>
      </c>
      <c r="B682" s="184" t="s">
        <v>340</v>
      </c>
      <c r="C682" s="184" t="s">
        <v>339</v>
      </c>
      <c r="D682" s="184" t="str">
        <f t="shared" si="13"/>
        <v>Clint Wright</v>
      </c>
      <c r="F682" s="184" t="s">
        <v>51</v>
      </c>
    </row>
    <row r="683" spans="1:9" x14ac:dyDescent="0.2">
      <c r="A683" s="184" t="s">
        <v>26</v>
      </c>
      <c r="B683" s="184" t="s">
        <v>342</v>
      </c>
      <c r="C683" s="184" t="s">
        <v>341</v>
      </c>
      <c r="D683" s="184" t="str">
        <f t="shared" si="13"/>
        <v>Carlos Drews</v>
      </c>
      <c r="F683" s="184" t="s">
        <v>52</v>
      </c>
    </row>
    <row r="684" spans="1:9" x14ac:dyDescent="0.2">
      <c r="A684" s="184" t="s">
        <v>26</v>
      </c>
      <c r="B684" s="184" t="s">
        <v>343</v>
      </c>
      <c r="C684" s="184" t="s">
        <v>303</v>
      </c>
      <c r="D684" s="184" t="str">
        <f t="shared" si="13"/>
        <v>James Bartram</v>
      </c>
      <c r="F684" s="184" t="s">
        <v>53</v>
      </c>
    </row>
    <row r="685" spans="1:9" x14ac:dyDescent="0.2">
      <c r="A685" s="184" t="s">
        <v>26</v>
      </c>
      <c r="B685" s="184" t="s">
        <v>345</v>
      </c>
      <c r="C685" s="184" t="s">
        <v>344</v>
      </c>
      <c r="D685" s="184" t="str">
        <f t="shared" si="13"/>
        <v>Peter Ross</v>
      </c>
      <c r="F685" s="184" t="s">
        <v>54</v>
      </c>
    </row>
    <row r="686" spans="1:9" x14ac:dyDescent="0.2">
      <c r="A686" s="184" t="s">
        <v>26</v>
      </c>
      <c r="B686" s="184" t="s">
        <v>347</v>
      </c>
      <c r="C686" s="184" t="s">
        <v>346</v>
      </c>
      <c r="D686" s="184" t="str">
        <f t="shared" si="13"/>
        <v>Jeremy Douglas</v>
      </c>
      <c r="F686" s="184" t="s">
        <v>55</v>
      </c>
    </row>
    <row r="687" spans="1:9" x14ac:dyDescent="0.2">
      <c r="A687" s="184" t="s">
        <v>26</v>
      </c>
      <c r="B687" s="184" t="s">
        <v>349</v>
      </c>
      <c r="C687" s="184" t="s">
        <v>348</v>
      </c>
      <c r="D687" s="184" t="str">
        <f t="shared" si="13"/>
        <v>Edwina Doran</v>
      </c>
      <c r="F687" s="184" t="s">
        <v>56</v>
      </c>
    </row>
    <row r="688" spans="1:9" x14ac:dyDescent="0.2">
      <c r="A688" s="184" t="s">
        <v>26</v>
      </c>
      <c r="B688" s="184" t="s">
        <v>351</v>
      </c>
      <c r="C688" s="184" t="s">
        <v>350</v>
      </c>
      <c r="D688" s="184" t="str">
        <f t="shared" si="13"/>
        <v>Jake Veasey</v>
      </c>
      <c r="F688" s="184" t="s">
        <v>57</v>
      </c>
    </row>
    <row r="689" spans="1:5" x14ac:dyDescent="0.2">
      <c r="A689" s="184" t="s">
        <v>26</v>
      </c>
      <c r="B689" s="184" t="s">
        <v>518</v>
      </c>
      <c r="C689" s="184" t="s">
        <v>352</v>
      </c>
      <c r="D689" s="184" t="str">
        <f t="shared" si="13"/>
        <v>Barbara Meens Thistle</v>
      </c>
      <c r="E689" s="184" t="s">
        <v>3</v>
      </c>
    </row>
    <row r="690" spans="1:5" x14ac:dyDescent="0.2">
      <c r="A690" s="184" t="s">
        <v>26</v>
      </c>
      <c r="B690" s="184" t="s">
        <v>354</v>
      </c>
      <c r="C690" s="184" t="s">
        <v>353</v>
      </c>
      <c r="D690" s="184" t="str">
        <f t="shared" si="13"/>
        <v>Celeste Haldane</v>
      </c>
      <c r="E690" s="184" t="s">
        <v>3</v>
      </c>
    </row>
    <row r="691" spans="1:5" x14ac:dyDescent="0.2">
      <c r="A691" s="184" t="s">
        <v>26</v>
      </c>
      <c r="B691" s="184" t="s">
        <v>356</v>
      </c>
      <c r="C691" s="184" t="s">
        <v>355</v>
      </c>
      <c r="D691" s="184" t="str">
        <f t="shared" si="13"/>
        <v>Christian Baxter</v>
      </c>
      <c r="E691" s="184" t="s">
        <v>3</v>
      </c>
    </row>
    <row r="692" spans="1:5" x14ac:dyDescent="0.2">
      <c r="A692" s="184" t="s">
        <v>26</v>
      </c>
      <c r="B692" s="184" t="s">
        <v>358</v>
      </c>
      <c r="C692" s="184" t="s">
        <v>357</v>
      </c>
      <c r="D692" s="184" t="str">
        <f t="shared" si="13"/>
        <v>Dan George</v>
      </c>
      <c r="E692" s="184" t="s">
        <v>3</v>
      </c>
    </row>
    <row r="693" spans="1:5" x14ac:dyDescent="0.2">
      <c r="A693" s="184" t="s">
        <v>26</v>
      </c>
      <c r="B693" s="184" t="s">
        <v>360</v>
      </c>
      <c r="C693" s="184" t="s">
        <v>359</v>
      </c>
      <c r="D693" s="184" t="str">
        <f t="shared" si="13"/>
        <v>Derral Moriyama</v>
      </c>
      <c r="E693" s="184" t="s">
        <v>3</v>
      </c>
    </row>
    <row r="694" spans="1:5" x14ac:dyDescent="0.2">
      <c r="A694" s="184" t="s">
        <v>26</v>
      </c>
      <c r="B694" s="184" t="s">
        <v>362</v>
      </c>
      <c r="C694" s="184" t="s">
        <v>361</v>
      </c>
      <c r="D694" s="184" t="str">
        <f t="shared" si="13"/>
        <v>Dixie Sullivan</v>
      </c>
      <c r="E694" s="184" t="s">
        <v>3</v>
      </c>
    </row>
    <row r="695" spans="1:5" x14ac:dyDescent="0.2">
      <c r="A695" s="184" t="s">
        <v>26</v>
      </c>
      <c r="B695" s="184" t="s">
        <v>364</v>
      </c>
      <c r="C695" s="184" t="s">
        <v>363</v>
      </c>
      <c r="D695" s="184" t="str">
        <f t="shared" si="13"/>
        <v>Guy Dean</v>
      </c>
      <c r="E695" s="184" t="s">
        <v>3</v>
      </c>
    </row>
    <row r="696" spans="1:5" x14ac:dyDescent="0.2">
      <c r="A696" s="184" t="s">
        <v>26</v>
      </c>
      <c r="B696" s="184" t="s">
        <v>366</v>
      </c>
      <c r="C696" s="184" t="s">
        <v>365</v>
      </c>
      <c r="D696" s="184" t="str">
        <f t="shared" si="13"/>
        <v>Helen Sheridan</v>
      </c>
      <c r="E696" s="184" t="s">
        <v>3</v>
      </c>
    </row>
    <row r="697" spans="1:5" x14ac:dyDescent="0.2">
      <c r="A697" s="184" t="s">
        <v>26</v>
      </c>
      <c r="B697" s="184" t="s">
        <v>368</v>
      </c>
      <c r="C697" s="184" t="s">
        <v>367</v>
      </c>
      <c r="D697" s="184" t="str">
        <f t="shared" si="13"/>
        <v>Ian Warner</v>
      </c>
      <c r="E697" s="184" t="s">
        <v>3</v>
      </c>
    </row>
    <row r="698" spans="1:5" x14ac:dyDescent="0.2">
      <c r="A698" s="184" t="s">
        <v>26</v>
      </c>
      <c r="B698" s="184" t="s">
        <v>370</v>
      </c>
      <c r="C698" s="184" t="s">
        <v>369</v>
      </c>
      <c r="D698" s="184" t="str">
        <f t="shared" si="13"/>
        <v>Janet Landucci</v>
      </c>
      <c r="E698" s="184" t="s">
        <v>3</v>
      </c>
    </row>
    <row r="699" spans="1:5" x14ac:dyDescent="0.2">
      <c r="A699" s="184" t="s">
        <v>26</v>
      </c>
      <c r="B699" s="184" t="s">
        <v>372</v>
      </c>
      <c r="C699" s="184" t="s">
        <v>371</v>
      </c>
      <c r="D699" s="184" t="str">
        <f t="shared" si="13"/>
        <v>Keith Spencer</v>
      </c>
      <c r="E699" s="184" t="s">
        <v>3</v>
      </c>
    </row>
    <row r="700" spans="1:5" x14ac:dyDescent="0.2">
      <c r="A700" s="184" t="s">
        <v>26</v>
      </c>
      <c r="B700" s="184" t="s">
        <v>373</v>
      </c>
      <c r="C700" s="184" t="s">
        <v>326</v>
      </c>
      <c r="D700" s="184" t="str">
        <f t="shared" si="13"/>
        <v>Lisa Stewart</v>
      </c>
      <c r="E700" s="184" t="s">
        <v>3</v>
      </c>
    </row>
    <row r="701" spans="1:5" x14ac:dyDescent="0.2">
      <c r="A701" s="184" t="s">
        <v>26</v>
      </c>
      <c r="B701" s="184" t="s">
        <v>375</v>
      </c>
      <c r="C701" s="184" t="s">
        <v>374</v>
      </c>
      <c r="D701" s="184" t="str">
        <f t="shared" si="13"/>
        <v>Ninu Gill</v>
      </c>
      <c r="E701" s="184" t="s">
        <v>3</v>
      </c>
    </row>
    <row r="702" spans="1:5" x14ac:dyDescent="0.2">
      <c r="A702" s="184" t="s">
        <v>26</v>
      </c>
      <c r="B702" s="184" t="s">
        <v>377</v>
      </c>
      <c r="C702" s="184" t="s">
        <v>376</v>
      </c>
      <c r="D702" s="184" t="str">
        <f t="shared" si="13"/>
        <v>Randy Pratt</v>
      </c>
      <c r="E702" s="184" t="s">
        <v>3</v>
      </c>
    </row>
    <row r="703" spans="1:5" x14ac:dyDescent="0.2">
      <c r="A703" s="184" t="s">
        <v>26</v>
      </c>
      <c r="B703" s="184" t="s">
        <v>378</v>
      </c>
      <c r="C703" s="184" t="s">
        <v>315</v>
      </c>
      <c r="D703" s="184" t="str">
        <f t="shared" si="13"/>
        <v>Scott Shepherd</v>
      </c>
      <c r="E703" s="184" t="s">
        <v>3</v>
      </c>
    </row>
    <row r="704" spans="1:5" x14ac:dyDescent="0.2">
      <c r="A704" s="184" t="s">
        <v>26</v>
      </c>
      <c r="B704" s="184" t="s">
        <v>380</v>
      </c>
      <c r="C704" s="184" t="s">
        <v>379</v>
      </c>
      <c r="D704" s="184" t="str">
        <f t="shared" si="13"/>
        <v>TJ Schmaltz</v>
      </c>
      <c r="E704" s="184" t="s">
        <v>3</v>
      </c>
    </row>
    <row r="705" spans="1:9" x14ac:dyDescent="0.2">
      <c r="A705" s="184" t="s">
        <v>805</v>
      </c>
      <c r="B705" s="184" t="s">
        <v>1405</v>
      </c>
      <c r="C705" s="184" t="s">
        <v>1406</v>
      </c>
      <c r="D705" s="184" t="str">
        <f t="shared" si="13"/>
        <v>Erin Ashe</v>
      </c>
      <c r="F705" s="184" t="s">
        <v>1407</v>
      </c>
    </row>
    <row r="706" spans="1:9" x14ac:dyDescent="0.2">
      <c r="A706" s="184" t="s">
        <v>805</v>
      </c>
      <c r="B706" s="184" t="s">
        <v>434</v>
      </c>
      <c r="C706" s="184" t="s">
        <v>1137</v>
      </c>
      <c r="D706" s="184" t="str">
        <f t="shared" si="13"/>
        <v>Rob Williams</v>
      </c>
      <c r="F706" s="184" t="s">
        <v>1408</v>
      </c>
    </row>
    <row r="707" spans="1:9" x14ac:dyDescent="0.2">
      <c r="A707" s="184" t="s">
        <v>807</v>
      </c>
      <c r="B707" s="184" t="s">
        <v>987</v>
      </c>
      <c r="C707" s="184" t="s">
        <v>988</v>
      </c>
      <c r="D707" s="184" t="str">
        <f t="shared" ref="D707:D769" si="14">C707&amp;" "&amp;B707</f>
        <v>Shari Tarantino</v>
      </c>
      <c r="E707" s="184" t="s">
        <v>3</v>
      </c>
      <c r="F707" s="184" t="s">
        <v>90</v>
      </c>
    </row>
    <row r="708" spans="1:9" x14ac:dyDescent="0.2">
      <c r="A708" s="184" t="s">
        <v>807</v>
      </c>
      <c r="B708" s="184" t="s">
        <v>989</v>
      </c>
      <c r="C708" s="184" t="s">
        <v>313</v>
      </c>
      <c r="D708" s="184" t="str">
        <f t="shared" si="14"/>
        <v>David Bain</v>
      </c>
      <c r="E708" s="184" t="s">
        <v>3</v>
      </c>
      <c r="F708" s="184" t="s">
        <v>990</v>
      </c>
    </row>
    <row r="709" spans="1:9" x14ac:dyDescent="0.2">
      <c r="A709" s="184" t="s">
        <v>807</v>
      </c>
      <c r="B709" s="184" t="s">
        <v>991</v>
      </c>
      <c r="C709" s="184" t="s">
        <v>992</v>
      </c>
      <c r="D709" s="184" t="str">
        <f t="shared" si="14"/>
        <v>Ness Lennon</v>
      </c>
      <c r="E709" s="184" t="s">
        <v>3</v>
      </c>
      <c r="F709" s="184" t="s">
        <v>996</v>
      </c>
      <c r="G709" s="184" t="s">
        <v>632</v>
      </c>
    </row>
    <row r="710" spans="1:9" x14ac:dyDescent="0.2">
      <c r="A710" s="184" t="s">
        <v>807</v>
      </c>
      <c r="B710" s="184" t="s">
        <v>994</v>
      </c>
      <c r="C710" s="184" t="s">
        <v>995</v>
      </c>
      <c r="D710" s="184" t="str">
        <f t="shared" si="14"/>
        <v>Steve Christianson</v>
      </c>
      <c r="E710" s="184" t="s">
        <v>3</v>
      </c>
      <c r="F710" s="184" t="s">
        <v>997</v>
      </c>
    </row>
    <row r="711" spans="1:9" x14ac:dyDescent="0.2">
      <c r="A711" s="184" t="s">
        <v>807</v>
      </c>
      <c r="B711" s="184" t="s">
        <v>998</v>
      </c>
      <c r="C711" s="184" t="s">
        <v>999</v>
      </c>
      <c r="D711" s="184" t="str">
        <f t="shared" si="14"/>
        <v>Tamara Kelley</v>
      </c>
      <c r="E711" s="184" t="s">
        <v>3</v>
      </c>
      <c r="F711" s="184" t="s">
        <v>993</v>
      </c>
      <c r="G711" s="184" t="s">
        <v>635</v>
      </c>
    </row>
    <row r="712" spans="1:9" x14ac:dyDescent="0.2">
      <c r="A712" s="184" t="s">
        <v>807</v>
      </c>
      <c r="B712" s="184" t="s">
        <v>1000</v>
      </c>
      <c r="C712" s="184" t="s">
        <v>1001</v>
      </c>
      <c r="D712" s="184" t="str">
        <f t="shared" si="14"/>
        <v>Fred Felleman</v>
      </c>
      <c r="F712" s="184" t="s">
        <v>943</v>
      </c>
      <c r="H712" s="184" t="s">
        <v>1002</v>
      </c>
      <c r="I712" s="184" t="s">
        <v>1003</v>
      </c>
    </row>
    <row r="713" spans="1:9" x14ac:dyDescent="0.2">
      <c r="A713" s="184" t="s">
        <v>809</v>
      </c>
      <c r="B713" s="184" t="s">
        <v>1020</v>
      </c>
      <c r="C713" s="184" t="s">
        <v>1021</v>
      </c>
      <c r="D713" s="184" t="str">
        <f t="shared" si="14"/>
        <v>Howard Garrett</v>
      </c>
      <c r="E713" s="184" t="s">
        <v>3</v>
      </c>
      <c r="F713" s="184" t="s">
        <v>1022</v>
      </c>
      <c r="H713" s="184" t="s">
        <v>49</v>
      </c>
      <c r="I713" s="219" t="s">
        <v>212</v>
      </c>
    </row>
    <row r="714" spans="1:9" x14ac:dyDescent="0.2">
      <c r="A714" s="184" t="s">
        <v>809</v>
      </c>
      <c r="B714" s="184" t="s">
        <v>1023</v>
      </c>
      <c r="C714" s="184" t="s">
        <v>271</v>
      </c>
      <c r="D714" s="184" t="str">
        <f t="shared" si="14"/>
        <v>Susan Berta</v>
      </c>
      <c r="E714" s="184" t="s">
        <v>3</v>
      </c>
      <c r="F714" s="184" t="s">
        <v>1024</v>
      </c>
      <c r="H714" s="184" t="s">
        <v>1025</v>
      </c>
      <c r="I714" s="184" t="s">
        <v>1026</v>
      </c>
    </row>
    <row r="715" spans="1:9" x14ac:dyDescent="0.2">
      <c r="A715" s="184" t="s">
        <v>809</v>
      </c>
      <c r="B715" s="184" t="s">
        <v>1027</v>
      </c>
      <c r="C715" s="184" t="s">
        <v>1001</v>
      </c>
      <c r="D715" s="184" t="str">
        <f t="shared" si="14"/>
        <v>Fred Lundahl</v>
      </c>
      <c r="E715" s="184" t="s">
        <v>3</v>
      </c>
    </row>
    <row r="716" spans="1:9" x14ac:dyDescent="0.2">
      <c r="A716" s="184" t="s">
        <v>809</v>
      </c>
      <c r="B716" s="184" t="s">
        <v>471</v>
      </c>
      <c r="C716" s="184" t="s">
        <v>464</v>
      </c>
      <c r="D716" s="184" t="str">
        <f t="shared" si="14"/>
        <v>Dave Anderson</v>
      </c>
      <c r="E716" s="184" t="s">
        <v>3</v>
      </c>
    </row>
    <row r="717" spans="1:9" x14ac:dyDescent="0.2">
      <c r="A717" s="184" t="s">
        <v>809</v>
      </c>
      <c r="B717" s="184" t="s">
        <v>1028</v>
      </c>
      <c r="C717" s="184" t="s">
        <v>1029</v>
      </c>
      <c r="D717" s="184" t="str">
        <f t="shared" si="14"/>
        <v>Jill Hein</v>
      </c>
      <c r="E717" s="184" t="s">
        <v>3</v>
      </c>
    </row>
    <row r="718" spans="1:9" x14ac:dyDescent="0.2">
      <c r="A718" s="184" t="s">
        <v>809</v>
      </c>
      <c r="B718" s="184" t="s">
        <v>1030</v>
      </c>
      <c r="C718" s="184" t="s">
        <v>1031</v>
      </c>
      <c r="D718" s="184" t="str">
        <f t="shared" si="14"/>
        <v>Sandy Dupbernell</v>
      </c>
      <c r="E718" s="184" t="s">
        <v>3</v>
      </c>
    </row>
    <row r="719" spans="1:9" x14ac:dyDescent="0.2">
      <c r="A719" s="184" t="s">
        <v>809</v>
      </c>
      <c r="B719" s="184" t="s">
        <v>1032</v>
      </c>
      <c r="C719" s="184" t="s">
        <v>298</v>
      </c>
      <c r="D719" s="184" t="str">
        <f t="shared" si="14"/>
        <v>Jim Lovvorn</v>
      </c>
      <c r="E719" s="184" t="s">
        <v>3</v>
      </c>
    </row>
    <row r="720" spans="1:9" x14ac:dyDescent="0.2">
      <c r="A720" s="184" t="s">
        <v>809</v>
      </c>
      <c r="B720" s="184" t="s">
        <v>1033</v>
      </c>
      <c r="C720" s="184" t="s">
        <v>300</v>
      </c>
      <c r="D720" s="184" t="str">
        <f t="shared" si="14"/>
        <v>Bob Gentz</v>
      </c>
      <c r="E720" s="184" t="s">
        <v>3</v>
      </c>
    </row>
    <row r="721" spans="1:11" x14ac:dyDescent="0.2">
      <c r="A721" s="184" t="s">
        <v>809</v>
      </c>
      <c r="B721" s="184" t="s">
        <v>1034</v>
      </c>
      <c r="C721" s="184" t="s">
        <v>1035</v>
      </c>
      <c r="D721" s="184" t="str">
        <f t="shared" si="14"/>
        <v>Christie Korrow</v>
      </c>
      <c r="E721" s="184" t="s">
        <v>3</v>
      </c>
      <c r="H721" s="184" t="s">
        <v>84</v>
      </c>
      <c r="I721" s="184" t="s">
        <v>1039</v>
      </c>
      <c r="J721" s="184" t="s">
        <v>84</v>
      </c>
      <c r="K721" s="184" t="s">
        <v>1040</v>
      </c>
    </row>
    <row r="722" spans="1:11" x14ac:dyDescent="0.2">
      <c r="A722" s="184" t="s">
        <v>2047</v>
      </c>
      <c r="B722" s="184" t="s">
        <v>2056</v>
      </c>
      <c r="C722" s="184" t="s">
        <v>1547</v>
      </c>
      <c r="D722" s="184" t="str">
        <f t="shared" si="14"/>
        <v>Alan Buchanan</v>
      </c>
      <c r="F722" s="184" t="s">
        <v>4</v>
      </c>
    </row>
    <row r="723" spans="1:11" x14ac:dyDescent="0.2">
      <c r="A723" s="221" t="s">
        <v>1059</v>
      </c>
      <c r="B723" s="184" t="s">
        <v>471</v>
      </c>
      <c r="C723" s="184" t="s">
        <v>233</v>
      </c>
      <c r="D723" s="184" t="str">
        <f t="shared" si="14"/>
        <v>Mark Anderson</v>
      </c>
      <c r="F723" s="184" t="s">
        <v>1038</v>
      </c>
    </row>
    <row r="724" spans="1:11" x14ac:dyDescent="0.2">
      <c r="A724" s="221" t="s">
        <v>1059</v>
      </c>
      <c r="B724" s="184" t="s">
        <v>1041</v>
      </c>
      <c r="C724" s="184" t="s">
        <v>392</v>
      </c>
      <c r="D724" s="184" t="str">
        <f t="shared" si="14"/>
        <v>Bruce Stedman</v>
      </c>
      <c r="F724" s="184" t="s">
        <v>892</v>
      </c>
      <c r="H724" s="184" t="s">
        <v>1042</v>
      </c>
      <c r="I724" s="219" t="s">
        <v>208</v>
      </c>
    </row>
    <row r="725" spans="1:11" x14ac:dyDescent="0.2">
      <c r="A725" s="221" t="s">
        <v>1059</v>
      </c>
      <c r="B725" s="184" t="s">
        <v>1043</v>
      </c>
      <c r="C725" s="184" t="s">
        <v>369</v>
      </c>
      <c r="D725" s="184" t="str">
        <f t="shared" si="14"/>
        <v>Janet Thomas</v>
      </c>
      <c r="G725" s="184" t="s">
        <v>1044</v>
      </c>
    </row>
    <row r="726" spans="1:11" x14ac:dyDescent="0.2">
      <c r="A726" s="221" t="s">
        <v>1059</v>
      </c>
      <c r="B726" s="184" t="s">
        <v>1045</v>
      </c>
      <c r="C726" s="184" t="s">
        <v>1046</v>
      </c>
      <c r="D726" s="184" t="str">
        <f t="shared" si="14"/>
        <v>Russ Daggatt</v>
      </c>
      <c r="E726" s="184" t="s">
        <v>3</v>
      </c>
      <c r="H726" s="184" t="s">
        <v>1051</v>
      </c>
      <c r="I726" s="184" t="s">
        <v>1047</v>
      </c>
      <c r="J726" s="184" t="s">
        <v>1048</v>
      </c>
      <c r="K726" s="184" t="s">
        <v>1049</v>
      </c>
    </row>
    <row r="727" spans="1:11" x14ac:dyDescent="0.2">
      <c r="A727" s="221" t="s">
        <v>1059</v>
      </c>
      <c r="B727" s="184" t="s">
        <v>1050</v>
      </c>
      <c r="C727" s="184" t="s">
        <v>358</v>
      </c>
      <c r="D727" s="184" t="str">
        <f t="shared" si="14"/>
        <v>George Dyson</v>
      </c>
      <c r="E727" s="184" t="s">
        <v>3</v>
      </c>
      <c r="H727" s="184" t="s">
        <v>1052</v>
      </c>
      <c r="I727" s="184" t="s">
        <v>129</v>
      </c>
    </row>
    <row r="728" spans="1:11" x14ac:dyDescent="0.2">
      <c r="A728" s="221" t="s">
        <v>1059</v>
      </c>
      <c r="B728" s="184" t="s">
        <v>363</v>
      </c>
      <c r="C728" s="184" t="s">
        <v>585</v>
      </c>
      <c r="D728" s="184" t="str">
        <f t="shared" si="14"/>
        <v>Richard Guy</v>
      </c>
      <c r="E728" s="184" t="s">
        <v>3</v>
      </c>
      <c r="H728" s="184" t="s">
        <v>1054</v>
      </c>
      <c r="I728" s="184" t="s">
        <v>1053</v>
      </c>
    </row>
    <row r="729" spans="1:11" x14ac:dyDescent="0.2">
      <c r="A729" s="221" t="s">
        <v>1059</v>
      </c>
      <c r="B729" s="184" t="s">
        <v>1055</v>
      </c>
      <c r="C729" s="184" t="s">
        <v>1056</v>
      </c>
      <c r="D729" s="184" t="str">
        <f t="shared" si="14"/>
        <v>Birgit Kriete</v>
      </c>
      <c r="E729" s="184" t="s">
        <v>3</v>
      </c>
    </row>
    <row r="730" spans="1:11" x14ac:dyDescent="0.2">
      <c r="A730" s="221" t="s">
        <v>1059</v>
      </c>
      <c r="B730" s="184" t="s">
        <v>1057</v>
      </c>
      <c r="C730" s="184" t="s">
        <v>405</v>
      </c>
      <c r="D730" s="184" t="str">
        <f t="shared" si="14"/>
        <v>Paul Spong</v>
      </c>
      <c r="E730" s="184" t="s">
        <v>3</v>
      </c>
      <c r="H730" s="184" t="s">
        <v>684</v>
      </c>
      <c r="I730" s="219" t="s">
        <v>1058</v>
      </c>
    </row>
    <row r="731" spans="1:11" x14ac:dyDescent="0.2">
      <c r="A731" s="221" t="s">
        <v>1059</v>
      </c>
      <c r="B731" s="184" t="s">
        <v>493</v>
      </c>
      <c r="C731" s="184" t="s">
        <v>315</v>
      </c>
      <c r="D731" s="184" t="str">
        <f t="shared" si="14"/>
        <v>Scott West</v>
      </c>
      <c r="F731" s="184" t="s">
        <v>4</v>
      </c>
    </row>
    <row r="732" spans="1:11" x14ac:dyDescent="0.2">
      <c r="A732" s="184" t="s">
        <v>1180</v>
      </c>
      <c r="B732" s="184" t="s">
        <v>2440</v>
      </c>
      <c r="C732" s="184" t="s">
        <v>1072</v>
      </c>
      <c r="D732" s="184" t="str">
        <f t="shared" si="14"/>
        <v>Margaret Pilaro</v>
      </c>
      <c r="F732" s="184" t="s">
        <v>4</v>
      </c>
    </row>
    <row r="733" spans="1:11" x14ac:dyDescent="0.2">
      <c r="A733" s="184" t="s">
        <v>1180</v>
      </c>
      <c r="B733" s="184" t="s">
        <v>487</v>
      </c>
      <c r="C733" s="184" t="s">
        <v>2441</v>
      </c>
      <c r="D733" s="184" t="str">
        <f t="shared" si="14"/>
        <v>Connie Smith</v>
      </c>
      <c r="F733" s="184" t="s">
        <v>2442</v>
      </c>
    </row>
    <row r="734" spans="1:11" x14ac:dyDescent="0.2">
      <c r="A734" s="184" t="s">
        <v>30</v>
      </c>
      <c r="B734" s="184" t="s">
        <v>382</v>
      </c>
      <c r="C734" s="184" t="s">
        <v>381</v>
      </c>
      <c r="D734" s="184" t="str">
        <f t="shared" si="14"/>
        <v>Michael Meneer</v>
      </c>
      <c r="F734" s="184" t="s">
        <v>50</v>
      </c>
    </row>
    <row r="735" spans="1:11" x14ac:dyDescent="0.2">
      <c r="A735" s="184" t="s">
        <v>30</v>
      </c>
      <c r="B735" s="184" t="s">
        <v>384</v>
      </c>
      <c r="C735" s="184" t="s">
        <v>383</v>
      </c>
      <c r="D735" s="184" t="str">
        <f t="shared" si="14"/>
        <v>Jason Hwang</v>
      </c>
      <c r="F735" s="184" t="s">
        <v>139</v>
      </c>
    </row>
    <row r="736" spans="1:11" x14ac:dyDescent="0.2">
      <c r="A736" s="184" t="s">
        <v>30</v>
      </c>
      <c r="B736" s="184" t="s">
        <v>385</v>
      </c>
      <c r="C736" s="184" t="s">
        <v>303</v>
      </c>
      <c r="D736" s="184" t="str">
        <f t="shared" si="14"/>
        <v>James Hudson</v>
      </c>
      <c r="E736" s="184" t="s">
        <v>3</v>
      </c>
      <c r="G736" s="184" t="s">
        <v>687</v>
      </c>
    </row>
    <row r="737" spans="1:11" x14ac:dyDescent="0.2">
      <c r="A737" s="184" t="s">
        <v>30</v>
      </c>
      <c r="B737" s="184" t="s">
        <v>387</v>
      </c>
      <c r="C737" s="184" t="s">
        <v>386</v>
      </c>
      <c r="D737" s="184" t="str">
        <f t="shared" si="14"/>
        <v>Anson Frost</v>
      </c>
      <c r="E737" s="184" t="s">
        <v>3</v>
      </c>
      <c r="G737" s="184" t="s">
        <v>632</v>
      </c>
    </row>
    <row r="738" spans="1:11" x14ac:dyDescent="0.2">
      <c r="A738" s="184" t="s">
        <v>30</v>
      </c>
      <c r="B738" s="184" t="s">
        <v>389</v>
      </c>
      <c r="C738" s="184" t="s">
        <v>388</v>
      </c>
      <c r="D738" s="184" t="str">
        <f t="shared" si="14"/>
        <v>Kevin Nugent</v>
      </c>
      <c r="E738" s="184" t="s">
        <v>3</v>
      </c>
      <c r="F738" s="184" t="s">
        <v>682</v>
      </c>
      <c r="H738" s="184" t="s">
        <v>682</v>
      </c>
      <c r="I738" s="184" t="s">
        <v>829</v>
      </c>
      <c r="J738" s="184" t="s">
        <v>682</v>
      </c>
      <c r="K738" s="184" t="s">
        <v>830</v>
      </c>
    </row>
    <row r="739" spans="1:11" x14ac:dyDescent="0.2">
      <c r="A739" s="184" t="s">
        <v>30</v>
      </c>
      <c r="B739" s="184" t="s">
        <v>315</v>
      </c>
      <c r="C739" s="184" t="s">
        <v>390</v>
      </c>
      <c r="D739" s="184" t="str">
        <f t="shared" si="14"/>
        <v>Trevor Scott</v>
      </c>
      <c r="E739" s="184" t="s">
        <v>3</v>
      </c>
      <c r="G739" s="184" t="s">
        <v>635</v>
      </c>
      <c r="H739" s="184" t="s">
        <v>831</v>
      </c>
      <c r="I739" s="184" t="s">
        <v>832</v>
      </c>
    </row>
    <row r="740" spans="1:11" x14ac:dyDescent="0.2">
      <c r="A740" s="184" t="s">
        <v>30</v>
      </c>
      <c r="B740" s="184" t="s">
        <v>391</v>
      </c>
      <c r="C740" s="184" t="s">
        <v>345</v>
      </c>
      <c r="D740" s="184" t="str">
        <f t="shared" si="14"/>
        <v>Ross Beaty</v>
      </c>
      <c r="E740" s="184" t="s">
        <v>3</v>
      </c>
      <c r="H740" s="184" t="s">
        <v>833</v>
      </c>
      <c r="I740" s="184" t="s">
        <v>834</v>
      </c>
      <c r="J740" s="184" t="s">
        <v>835</v>
      </c>
      <c r="K740" s="184" t="s">
        <v>836</v>
      </c>
    </row>
    <row r="741" spans="1:11" x14ac:dyDescent="0.2">
      <c r="A741" s="184" t="s">
        <v>30</v>
      </c>
      <c r="B741" s="184" t="s">
        <v>393</v>
      </c>
      <c r="C741" s="184" t="s">
        <v>392</v>
      </c>
      <c r="D741" s="184" t="str">
        <f t="shared" si="14"/>
        <v>Bruce Bell</v>
      </c>
      <c r="E741" s="184" t="s">
        <v>3</v>
      </c>
    </row>
    <row r="742" spans="1:11" x14ac:dyDescent="0.2">
      <c r="A742" s="184" t="s">
        <v>30</v>
      </c>
      <c r="B742" s="184" t="s">
        <v>394</v>
      </c>
      <c r="C742" s="184" t="s">
        <v>336</v>
      </c>
      <c r="D742" s="184" t="str">
        <f t="shared" si="14"/>
        <v>Ward Bond</v>
      </c>
      <c r="E742" s="184" t="s">
        <v>3</v>
      </c>
    </row>
    <row r="743" spans="1:11" x14ac:dyDescent="0.2">
      <c r="A743" s="184" t="s">
        <v>30</v>
      </c>
      <c r="B743" s="184" t="s">
        <v>395</v>
      </c>
      <c r="C743" s="184" t="s">
        <v>2355</v>
      </c>
      <c r="D743" s="184" t="str">
        <f t="shared" si="14"/>
        <v>Roger Flowerdew</v>
      </c>
      <c r="E743" s="184" t="s">
        <v>3</v>
      </c>
    </row>
    <row r="744" spans="1:11" x14ac:dyDescent="0.2">
      <c r="A744" s="184" t="s">
        <v>30</v>
      </c>
      <c r="B744" s="184" t="s">
        <v>397</v>
      </c>
      <c r="C744" s="184" t="s">
        <v>396</v>
      </c>
      <c r="D744" s="184" t="str">
        <f t="shared" si="14"/>
        <v>Brenda Gaertner</v>
      </c>
      <c r="E744" s="184" t="s">
        <v>3</v>
      </c>
    </row>
    <row r="745" spans="1:11" x14ac:dyDescent="0.2">
      <c r="A745" s="184" t="s">
        <v>30</v>
      </c>
      <c r="B745" s="184" t="s">
        <v>399</v>
      </c>
      <c r="C745" s="184" t="s">
        <v>398</v>
      </c>
      <c r="D745" s="184" t="str">
        <f t="shared" si="14"/>
        <v>Jeff Giesbrecht</v>
      </c>
      <c r="E745" s="184" t="s">
        <v>3</v>
      </c>
    </row>
    <row r="746" spans="1:11" x14ac:dyDescent="0.2">
      <c r="A746" s="184" t="s">
        <v>30</v>
      </c>
      <c r="B746" s="184" t="s">
        <v>400</v>
      </c>
      <c r="C746" s="184" t="s">
        <v>2491</v>
      </c>
      <c r="D746" s="184" t="str">
        <f t="shared" si="14"/>
        <v>Terry Lanigan</v>
      </c>
      <c r="E746" s="184" t="s">
        <v>3</v>
      </c>
    </row>
    <row r="747" spans="1:11" x14ac:dyDescent="0.2">
      <c r="A747" s="184" t="s">
        <v>30</v>
      </c>
      <c r="B747" s="184" t="s">
        <v>402</v>
      </c>
      <c r="C747" s="184" t="s">
        <v>401</v>
      </c>
      <c r="D747" s="184" t="str">
        <f t="shared" si="14"/>
        <v>Murray Ned</v>
      </c>
      <c r="E747" s="184" t="s">
        <v>3</v>
      </c>
    </row>
    <row r="748" spans="1:11" x14ac:dyDescent="0.2">
      <c r="A748" s="184" t="s">
        <v>30</v>
      </c>
      <c r="B748" s="184" t="s">
        <v>403</v>
      </c>
      <c r="C748" s="184" t="s">
        <v>402</v>
      </c>
      <c r="D748" s="184" t="str">
        <f t="shared" si="14"/>
        <v>Ned Pottinger</v>
      </c>
      <c r="E748" s="184" t="s">
        <v>3</v>
      </c>
      <c r="H748" s="184" t="s">
        <v>682</v>
      </c>
      <c r="I748" s="184" t="s">
        <v>837</v>
      </c>
      <c r="J748" s="184" t="s">
        <v>838</v>
      </c>
      <c r="K748" s="184" t="s">
        <v>839</v>
      </c>
    </row>
    <row r="749" spans="1:11" x14ac:dyDescent="0.2">
      <c r="A749" s="184" t="s">
        <v>30</v>
      </c>
      <c r="B749" s="184" t="s">
        <v>404</v>
      </c>
      <c r="C749" s="184" t="s">
        <v>383</v>
      </c>
      <c r="D749" s="184" t="str">
        <f t="shared" si="14"/>
        <v>Jason Quigley</v>
      </c>
      <c r="E749" s="184" t="s">
        <v>3</v>
      </c>
      <c r="H749" s="184" t="s">
        <v>61</v>
      </c>
      <c r="I749" s="184" t="s">
        <v>840</v>
      </c>
      <c r="J749" s="184" t="s">
        <v>841</v>
      </c>
      <c r="K749" s="184" t="s">
        <v>842</v>
      </c>
    </row>
    <row r="750" spans="1:11" x14ac:dyDescent="0.2">
      <c r="A750" s="184" t="s">
        <v>30</v>
      </c>
      <c r="B750" s="184" t="s">
        <v>406</v>
      </c>
      <c r="C750" s="184" t="s">
        <v>405</v>
      </c>
      <c r="D750" s="184" t="str">
        <f t="shared" si="14"/>
        <v>Paul Sprout</v>
      </c>
      <c r="E750" s="184" t="s">
        <v>3</v>
      </c>
      <c r="H750" s="184" t="s">
        <v>855</v>
      </c>
      <c r="I750" s="184" t="s">
        <v>843</v>
      </c>
      <c r="J750" s="184" t="s">
        <v>844</v>
      </c>
      <c r="K750" s="184" t="s">
        <v>843</v>
      </c>
    </row>
    <row r="751" spans="1:11" x14ac:dyDescent="0.2">
      <c r="A751" s="184" t="s">
        <v>30</v>
      </c>
      <c r="B751" s="222" t="s">
        <v>408</v>
      </c>
      <c r="C751" s="222" t="s">
        <v>407</v>
      </c>
      <c r="D751" s="184" t="str">
        <f t="shared" si="14"/>
        <v>Don Swoboda</v>
      </c>
      <c r="E751" s="184" t="s">
        <v>3</v>
      </c>
      <c r="H751" s="184" t="s">
        <v>651</v>
      </c>
      <c r="I751" s="184" t="s">
        <v>845</v>
      </c>
    </row>
    <row r="752" spans="1:11" x14ac:dyDescent="0.2">
      <c r="A752" s="184" t="s">
        <v>1152</v>
      </c>
      <c r="B752" s="184" t="s">
        <v>1151</v>
      </c>
      <c r="C752" s="184" t="s">
        <v>631</v>
      </c>
      <c r="D752" s="184" t="str">
        <f t="shared" si="14"/>
        <v>Betsy Peabody</v>
      </c>
      <c r="E752" s="184" t="s">
        <v>3</v>
      </c>
      <c r="F752" s="184" t="s">
        <v>90</v>
      </c>
      <c r="H752" s="184" t="s">
        <v>4</v>
      </c>
      <c r="I752" s="219" t="s">
        <v>815</v>
      </c>
    </row>
    <row r="753" spans="1:9" x14ac:dyDescent="0.2">
      <c r="A753" s="184" t="s">
        <v>1152</v>
      </c>
      <c r="B753" s="184" t="s">
        <v>1759</v>
      </c>
      <c r="C753" s="184" t="s">
        <v>1178</v>
      </c>
      <c r="D753" s="184" t="str">
        <f t="shared" si="14"/>
        <v>Bill Dewey</v>
      </c>
      <c r="E753" s="184" t="s">
        <v>3</v>
      </c>
      <c r="F753" s="184" t="s">
        <v>139</v>
      </c>
      <c r="H753" s="184" t="s">
        <v>1760</v>
      </c>
      <c r="I753" s="184" t="s">
        <v>1179</v>
      </c>
    </row>
    <row r="754" spans="1:9" x14ac:dyDescent="0.2">
      <c r="A754" s="184" t="s">
        <v>1152</v>
      </c>
      <c r="B754" s="184" t="s">
        <v>1761</v>
      </c>
      <c r="C754" s="184" t="s">
        <v>1762</v>
      </c>
      <c r="D754" s="184" t="str">
        <f t="shared" si="14"/>
        <v>Duane Fagergren</v>
      </c>
      <c r="E754" s="184" t="s">
        <v>3</v>
      </c>
      <c r="G754" s="184" t="s">
        <v>632</v>
      </c>
    </row>
    <row r="755" spans="1:9" x14ac:dyDescent="0.2">
      <c r="A755" s="184" t="s">
        <v>1152</v>
      </c>
      <c r="B755" s="184" t="s">
        <v>1763</v>
      </c>
      <c r="C755" s="184" t="s">
        <v>1262</v>
      </c>
      <c r="D755" s="184" t="str">
        <f t="shared" si="14"/>
        <v>Kelly Toy</v>
      </c>
      <c r="E755" s="184" t="s">
        <v>3</v>
      </c>
      <c r="G755" s="184" t="s">
        <v>635</v>
      </c>
      <c r="H755" s="184" t="s">
        <v>1764</v>
      </c>
      <c r="I755" s="184" t="s">
        <v>1765</v>
      </c>
    </row>
    <row r="756" spans="1:9" x14ac:dyDescent="0.2">
      <c r="A756" s="184" t="s">
        <v>1152</v>
      </c>
      <c r="B756" s="184" t="s">
        <v>1766</v>
      </c>
      <c r="C756" s="184" t="s">
        <v>435</v>
      </c>
      <c r="D756" s="184" t="str">
        <f t="shared" si="14"/>
        <v>Chris Eardley</v>
      </c>
      <c r="E756" s="184" t="s">
        <v>3</v>
      </c>
      <c r="H756" s="184" t="s">
        <v>1767</v>
      </c>
      <c r="I756" s="184" t="s">
        <v>1768</v>
      </c>
    </row>
    <row r="757" spans="1:9" x14ac:dyDescent="0.2">
      <c r="A757" s="184" t="s">
        <v>1152</v>
      </c>
      <c r="B757" s="184" t="s">
        <v>1769</v>
      </c>
      <c r="C757" s="184" t="s">
        <v>1770</v>
      </c>
      <c r="D757" s="184" t="str">
        <f t="shared" si="14"/>
        <v>Gerardo Chin-Leo</v>
      </c>
      <c r="E757" s="184" t="s">
        <v>3</v>
      </c>
      <c r="H757" s="184" t="s">
        <v>1771</v>
      </c>
      <c r="I757" s="184" t="s">
        <v>852</v>
      </c>
    </row>
    <row r="758" spans="1:9" x14ac:dyDescent="0.2">
      <c r="A758" s="184" t="s">
        <v>1152</v>
      </c>
      <c r="B758" s="184" t="s">
        <v>362</v>
      </c>
      <c r="C758" s="184" t="s">
        <v>1656</v>
      </c>
      <c r="D758" s="184" t="str">
        <f t="shared" si="14"/>
        <v>Lawrence Sullivan</v>
      </c>
      <c r="E758" s="184" t="s">
        <v>3</v>
      </c>
    </row>
    <row r="759" spans="1:9" x14ac:dyDescent="0.2">
      <c r="A759" s="184" t="s">
        <v>1152</v>
      </c>
      <c r="B759" s="184" t="s">
        <v>506</v>
      </c>
      <c r="C759" s="184" t="s">
        <v>413</v>
      </c>
      <c r="D759" s="184" t="str">
        <f t="shared" si="14"/>
        <v>Jonathan Davis</v>
      </c>
      <c r="E759" s="184" t="s">
        <v>3</v>
      </c>
      <c r="H759" s="184" t="s">
        <v>1772</v>
      </c>
      <c r="I759" s="184" t="s">
        <v>93</v>
      </c>
    </row>
    <row r="760" spans="1:9" x14ac:dyDescent="0.2">
      <c r="A760" s="184" t="s">
        <v>1152</v>
      </c>
      <c r="B760" s="184" t="s">
        <v>1773</v>
      </c>
      <c r="C760" s="184" t="s">
        <v>1774</v>
      </c>
      <c r="D760" s="184" t="str">
        <f t="shared" si="14"/>
        <v>Ralph Elston</v>
      </c>
      <c r="E760" s="184" t="s">
        <v>3</v>
      </c>
      <c r="H760" s="184" t="s">
        <v>1775</v>
      </c>
      <c r="I760" s="184" t="s">
        <v>1776</v>
      </c>
    </row>
    <row r="761" spans="1:9" x14ac:dyDescent="0.2">
      <c r="A761" s="184" t="s">
        <v>1152</v>
      </c>
      <c r="B761" s="184" t="s">
        <v>1777</v>
      </c>
      <c r="C761" s="184" t="s">
        <v>435</v>
      </c>
      <c r="D761" s="184" t="str">
        <f t="shared" si="14"/>
        <v>Chris Langdon</v>
      </c>
      <c r="E761" s="184" t="s">
        <v>3</v>
      </c>
      <c r="H761" s="184" t="s">
        <v>1778</v>
      </c>
      <c r="I761" s="184" t="s">
        <v>1779</v>
      </c>
    </row>
    <row r="762" spans="1:9" x14ac:dyDescent="0.2">
      <c r="A762" s="184" t="s">
        <v>1152</v>
      </c>
      <c r="B762" s="184" t="s">
        <v>1780</v>
      </c>
      <c r="C762" s="184" t="s">
        <v>313</v>
      </c>
      <c r="D762" s="184" t="str">
        <f t="shared" si="14"/>
        <v>David Nisbet</v>
      </c>
      <c r="E762" s="184" t="s">
        <v>3</v>
      </c>
    </row>
    <row r="763" spans="1:9" x14ac:dyDescent="0.2">
      <c r="A763" s="184" t="s">
        <v>1152</v>
      </c>
      <c r="B763" s="184" t="s">
        <v>1781</v>
      </c>
      <c r="C763" s="184" t="s">
        <v>494</v>
      </c>
      <c r="D763" s="184" t="str">
        <f t="shared" si="14"/>
        <v>Joe Schumacker</v>
      </c>
      <c r="E763" s="184" t="s">
        <v>3</v>
      </c>
      <c r="H763" s="184" t="s">
        <v>1782</v>
      </c>
      <c r="I763" s="184" t="s">
        <v>1783</v>
      </c>
    </row>
    <row r="764" spans="1:9" x14ac:dyDescent="0.2">
      <c r="A764" s="184" t="s">
        <v>1152</v>
      </c>
      <c r="B764" s="184" t="s">
        <v>1784</v>
      </c>
      <c r="C764" s="184" t="s">
        <v>1785</v>
      </c>
      <c r="D764" s="184" t="str">
        <f t="shared" si="14"/>
        <v>Tyler Johns</v>
      </c>
      <c r="E764" s="184" t="s">
        <v>3</v>
      </c>
    </row>
    <row r="765" spans="1:9" x14ac:dyDescent="0.2">
      <c r="A765" s="184" t="s">
        <v>1152</v>
      </c>
      <c r="B765" s="184" t="s">
        <v>385</v>
      </c>
      <c r="C765" s="184" t="s">
        <v>1786</v>
      </c>
      <c r="D765" s="184" t="str">
        <f t="shared" si="14"/>
        <v>Bobbi Hudson</v>
      </c>
      <c r="F765" s="184" t="s">
        <v>4</v>
      </c>
    </row>
    <row r="766" spans="1:9" x14ac:dyDescent="0.2">
      <c r="A766" s="184" t="s">
        <v>2260</v>
      </c>
      <c r="B766" s="184" t="s">
        <v>1507</v>
      </c>
      <c r="C766" s="184" t="s">
        <v>367</v>
      </c>
      <c r="D766" s="184" t="str">
        <f t="shared" si="14"/>
        <v>Ian McAllister</v>
      </c>
      <c r="F766" s="184" t="s">
        <v>4</v>
      </c>
    </row>
    <row r="767" spans="1:9" x14ac:dyDescent="0.2">
      <c r="A767" s="184" t="s">
        <v>2260</v>
      </c>
      <c r="B767" s="184" t="s">
        <v>1507</v>
      </c>
      <c r="C767" s="184" t="s">
        <v>296</v>
      </c>
      <c r="D767" s="184" t="str">
        <f t="shared" si="14"/>
        <v>Karen McAllister</v>
      </c>
      <c r="F767" s="184" t="s">
        <v>2449</v>
      </c>
    </row>
    <row r="768" spans="1:9" x14ac:dyDescent="0.2">
      <c r="A768" s="184" t="s">
        <v>1620</v>
      </c>
      <c r="B768" s="184" t="s">
        <v>1688</v>
      </c>
      <c r="C768" s="184" t="s">
        <v>582</v>
      </c>
      <c r="D768" s="184" t="str">
        <f t="shared" si="14"/>
        <v>Graham Boffey</v>
      </c>
      <c r="E768" s="184" t="s">
        <v>3</v>
      </c>
      <c r="F768" s="184" t="s">
        <v>90</v>
      </c>
    </row>
    <row r="769" spans="1:11" x14ac:dyDescent="0.2">
      <c r="A769" s="184" t="s">
        <v>1620</v>
      </c>
      <c r="B769" s="184" t="s">
        <v>1689</v>
      </c>
      <c r="C769" s="184" t="s">
        <v>1690</v>
      </c>
      <c r="D769" s="184" t="str">
        <f t="shared" si="14"/>
        <v>Ursula Poepel</v>
      </c>
      <c r="E769" s="184" t="s">
        <v>3</v>
      </c>
      <c r="G769" s="184" t="s">
        <v>632</v>
      </c>
    </row>
    <row r="770" spans="1:11" x14ac:dyDescent="0.2">
      <c r="A770" s="184" t="s">
        <v>1620</v>
      </c>
      <c r="B770" s="184" t="s">
        <v>1691</v>
      </c>
      <c r="C770" s="184" t="s">
        <v>691</v>
      </c>
      <c r="D770" s="184" t="str">
        <f t="shared" ref="D770:D833" si="15">C770&amp;" "&amp;B770</f>
        <v>Davy Rippner</v>
      </c>
      <c r="E770" s="184" t="s">
        <v>3</v>
      </c>
    </row>
    <row r="771" spans="1:11" x14ac:dyDescent="0.2">
      <c r="A771" s="184" t="s">
        <v>1620</v>
      </c>
      <c r="B771" s="184" t="s">
        <v>1692</v>
      </c>
      <c r="C771" s="184" t="s">
        <v>1693</v>
      </c>
      <c r="D771" s="184" t="str">
        <f t="shared" si="15"/>
        <v>Elizabeth Miles</v>
      </c>
      <c r="E771" s="184" t="s">
        <v>3</v>
      </c>
    </row>
    <row r="772" spans="1:11" x14ac:dyDescent="0.2">
      <c r="A772" s="184" t="s">
        <v>1620</v>
      </c>
      <c r="B772" s="184" t="s">
        <v>1694</v>
      </c>
      <c r="C772" s="184" t="s">
        <v>1079</v>
      </c>
      <c r="D772" s="184" t="str">
        <f t="shared" si="15"/>
        <v>Pat Holborn</v>
      </c>
      <c r="E772" s="184" t="s">
        <v>3</v>
      </c>
    </row>
    <row r="773" spans="1:11" x14ac:dyDescent="0.2">
      <c r="A773" s="184" t="s">
        <v>1620</v>
      </c>
      <c r="B773" s="184" t="s">
        <v>1695</v>
      </c>
      <c r="C773" s="184" t="s">
        <v>1286</v>
      </c>
      <c r="D773" s="184" t="str">
        <f t="shared" si="15"/>
        <v>Allan Waddell</v>
      </c>
      <c r="E773" s="184" t="s">
        <v>3</v>
      </c>
    </row>
    <row r="774" spans="1:11" x14ac:dyDescent="0.2">
      <c r="A774" s="184" t="s">
        <v>1699</v>
      </c>
      <c r="B774" s="184" t="s">
        <v>1228</v>
      </c>
      <c r="C774" s="184" t="s">
        <v>1952</v>
      </c>
      <c r="D774" s="184" t="str">
        <f t="shared" si="15"/>
        <v>Lynne Wells</v>
      </c>
    </row>
    <row r="775" spans="1:11" x14ac:dyDescent="0.2">
      <c r="A775" s="184" t="s">
        <v>1699</v>
      </c>
      <c r="B775" s="184" t="s">
        <v>1953</v>
      </c>
      <c r="C775" s="184" t="s">
        <v>1954</v>
      </c>
      <c r="D775" s="184" t="str">
        <f t="shared" si="15"/>
        <v>Avril Sheppard</v>
      </c>
    </row>
    <row r="776" spans="1:11" x14ac:dyDescent="0.2">
      <c r="A776" s="184" t="s">
        <v>1699</v>
      </c>
      <c r="B776" s="184" t="s">
        <v>1424</v>
      </c>
      <c r="C776" s="184" t="s">
        <v>1955</v>
      </c>
      <c r="D776" s="184" t="str">
        <f t="shared" si="15"/>
        <v>Colleen Hamilton</v>
      </c>
    </row>
    <row r="777" spans="1:11" x14ac:dyDescent="0.2">
      <c r="A777" s="184" t="s">
        <v>1699</v>
      </c>
      <c r="B777" s="184" t="s">
        <v>1956</v>
      </c>
      <c r="C777" s="184" t="s">
        <v>1957</v>
      </c>
      <c r="D777" s="184" t="str">
        <f t="shared" si="15"/>
        <v>Blou MacKeigan</v>
      </c>
    </row>
    <row r="778" spans="1:11" x14ac:dyDescent="0.2">
      <c r="A778" s="184" t="s">
        <v>1699</v>
      </c>
      <c r="B778" s="184" t="s">
        <v>1958</v>
      </c>
      <c r="C778" s="184" t="s">
        <v>1959</v>
      </c>
      <c r="D778" s="184" t="str">
        <f t="shared" si="15"/>
        <v>Kiki Von Waou</v>
      </c>
    </row>
    <row r="779" spans="1:11" x14ac:dyDescent="0.2">
      <c r="A779" s="184" t="s">
        <v>1699</v>
      </c>
      <c r="B779" s="184" t="s">
        <v>1960</v>
      </c>
      <c r="C779" s="184" t="s">
        <v>1961</v>
      </c>
      <c r="D779" s="184" t="str">
        <f t="shared" si="15"/>
        <v>Mae Moore</v>
      </c>
    </row>
    <row r="780" spans="1:11" x14ac:dyDescent="0.2">
      <c r="A780" s="184" t="s">
        <v>1699</v>
      </c>
      <c r="B780" s="184" t="s">
        <v>1962</v>
      </c>
      <c r="C780" s="184" t="s">
        <v>238</v>
      </c>
      <c r="D780" s="184" t="str">
        <f t="shared" si="15"/>
        <v>Leslie McBain</v>
      </c>
    </row>
    <row r="781" spans="1:11" x14ac:dyDescent="0.2">
      <c r="A781" s="184" t="s">
        <v>1699</v>
      </c>
      <c r="B781" s="184" t="s">
        <v>1963</v>
      </c>
      <c r="C781" s="184" t="s">
        <v>952</v>
      </c>
      <c r="D781" s="184" t="str">
        <f t="shared" si="15"/>
        <v>Amy Heggie</v>
      </c>
    </row>
    <row r="782" spans="1:11" x14ac:dyDescent="0.2">
      <c r="A782" s="184" t="s">
        <v>813</v>
      </c>
      <c r="B782" s="184" t="s">
        <v>356</v>
      </c>
      <c r="C782" s="184" t="s">
        <v>1109</v>
      </c>
      <c r="D782" s="184" t="str">
        <f t="shared" si="15"/>
        <v>Diane Baxter</v>
      </c>
      <c r="E782" s="184" t="s">
        <v>3</v>
      </c>
      <c r="F782" s="184" t="s">
        <v>90</v>
      </c>
      <c r="H782" s="184" t="s">
        <v>1110</v>
      </c>
      <c r="I782" s="184" t="s">
        <v>1111</v>
      </c>
      <c r="J782" s="184" t="s">
        <v>1112</v>
      </c>
      <c r="K782" s="184" t="s">
        <v>1113</v>
      </c>
    </row>
    <row r="783" spans="1:11" x14ac:dyDescent="0.2">
      <c r="A783" s="184" t="s">
        <v>813</v>
      </c>
      <c r="B783" s="184" t="s">
        <v>1114</v>
      </c>
      <c r="C783" s="184" t="s">
        <v>265</v>
      </c>
      <c r="D783" s="184" t="str">
        <f t="shared" si="15"/>
        <v>Linda Dacon</v>
      </c>
      <c r="E783" s="184" t="s">
        <v>3</v>
      </c>
      <c r="F783" s="184" t="s">
        <v>139</v>
      </c>
    </row>
    <row r="784" spans="1:11" x14ac:dyDescent="0.2">
      <c r="A784" s="184" t="s">
        <v>813</v>
      </c>
      <c r="B784" s="184" t="s">
        <v>1115</v>
      </c>
      <c r="C784" s="184" t="s">
        <v>660</v>
      </c>
      <c r="D784" s="184" t="str">
        <f t="shared" si="15"/>
        <v>John Mackey</v>
      </c>
      <c r="E784" s="184" t="s">
        <v>3</v>
      </c>
      <c r="G784" s="184" t="s">
        <v>632</v>
      </c>
    </row>
    <row r="785" spans="1:9" x14ac:dyDescent="0.2">
      <c r="A785" s="184" t="s">
        <v>813</v>
      </c>
      <c r="B785" s="184" t="s">
        <v>1116</v>
      </c>
      <c r="C785" s="184" t="s">
        <v>1117</v>
      </c>
      <c r="D785" s="184" t="str">
        <f t="shared" si="15"/>
        <v>Ellen Hargis</v>
      </c>
      <c r="E785" s="184" t="s">
        <v>3</v>
      </c>
    </row>
    <row r="786" spans="1:9" x14ac:dyDescent="0.2">
      <c r="A786" s="184" t="s">
        <v>813</v>
      </c>
      <c r="B786" s="184" t="s">
        <v>1118</v>
      </c>
      <c r="C786" s="184" t="s">
        <v>333</v>
      </c>
      <c r="D786" s="184" t="str">
        <f t="shared" si="15"/>
        <v>Mike Henson</v>
      </c>
      <c r="E786" s="184" t="s">
        <v>3</v>
      </c>
    </row>
    <row r="787" spans="1:9" x14ac:dyDescent="0.2">
      <c r="A787" s="184" t="s">
        <v>813</v>
      </c>
      <c r="B787" s="184" t="s">
        <v>1119</v>
      </c>
      <c r="C787" s="184" t="s">
        <v>585</v>
      </c>
      <c r="D787" s="184" t="str">
        <f t="shared" si="15"/>
        <v>Richard Ferrero</v>
      </c>
      <c r="E787" s="184" t="s">
        <v>3</v>
      </c>
    </row>
    <row r="788" spans="1:9" x14ac:dyDescent="0.2">
      <c r="A788" s="184" t="s">
        <v>813</v>
      </c>
      <c r="B788" s="184" t="s">
        <v>1120</v>
      </c>
      <c r="C788" s="184" t="s">
        <v>344</v>
      </c>
      <c r="D788" s="184" t="str">
        <f t="shared" si="15"/>
        <v>Peter Rhines</v>
      </c>
      <c r="E788" s="184" t="s">
        <v>3</v>
      </c>
    </row>
    <row r="789" spans="1:9" x14ac:dyDescent="0.2">
      <c r="A789" s="184" t="s">
        <v>813</v>
      </c>
      <c r="B789" s="184" t="s">
        <v>1121</v>
      </c>
      <c r="C789" s="184" t="s">
        <v>269</v>
      </c>
      <c r="D789" s="184" t="str">
        <f t="shared" si="15"/>
        <v>Doug Rogers</v>
      </c>
      <c r="E789" s="184" t="s">
        <v>3</v>
      </c>
    </row>
    <row r="790" spans="1:9" x14ac:dyDescent="0.2">
      <c r="A790" s="184" t="s">
        <v>813</v>
      </c>
      <c r="B790" s="184" t="s">
        <v>1122</v>
      </c>
      <c r="C790" s="184" t="s">
        <v>1123</v>
      </c>
      <c r="D790" s="184" t="str">
        <f t="shared" si="15"/>
        <v>Janine Boire</v>
      </c>
      <c r="F790" s="184" t="s">
        <v>4</v>
      </c>
    </row>
    <row r="791" spans="1:9" x14ac:dyDescent="0.2">
      <c r="A791" s="184" t="s">
        <v>920</v>
      </c>
      <c r="B791" s="184" t="s">
        <v>1130</v>
      </c>
      <c r="C791" s="184" t="s">
        <v>1131</v>
      </c>
      <c r="D791" s="184" t="str">
        <f t="shared" si="15"/>
        <v>Paris McClusky</v>
      </c>
      <c r="F791" s="184" t="s">
        <v>4</v>
      </c>
    </row>
    <row r="792" spans="1:9" x14ac:dyDescent="0.2">
      <c r="A792" s="184" t="s">
        <v>920</v>
      </c>
      <c r="B792" s="184" t="s">
        <v>1132</v>
      </c>
      <c r="C792" s="184" t="s">
        <v>1133</v>
      </c>
      <c r="D792" s="184" t="str">
        <f t="shared" si="15"/>
        <v>Robin McPherson</v>
      </c>
      <c r="E792" s="184" t="s">
        <v>3</v>
      </c>
      <c r="F792" s="184" t="s">
        <v>90</v>
      </c>
      <c r="H792" s="184" t="s">
        <v>1134</v>
      </c>
      <c r="I792" s="184" t="s">
        <v>1171</v>
      </c>
    </row>
    <row r="793" spans="1:9" x14ac:dyDescent="0.2">
      <c r="A793" s="184" t="s">
        <v>920</v>
      </c>
      <c r="B793" s="184" t="s">
        <v>332</v>
      </c>
      <c r="C793" s="184" t="s">
        <v>1135</v>
      </c>
      <c r="D793" s="184" t="str">
        <f t="shared" si="15"/>
        <v>Lorie Thompson</v>
      </c>
      <c r="E793" s="184" t="s">
        <v>3</v>
      </c>
    </row>
    <row r="794" spans="1:9" x14ac:dyDescent="0.2">
      <c r="A794" s="184" t="s">
        <v>920</v>
      </c>
      <c r="B794" s="184" t="s">
        <v>1136</v>
      </c>
      <c r="C794" s="184" t="s">
        <v>1137</v>
      </c>
      <c r="D794" s="184" t="str">
        <f t="shared" si="15"/>
        <v>Rob Radford</v>
      </c>
      <c r="E794" s="184" t="s">
        <v>3</v>
      </c>
      <c r="F794" s="184" t="s">
        <v>139</v>
      </c>
      <c r="H794" s="184" t="s">
        <v>1138</v>
      </c>
      <c r="I794" s="184" t="s">
        <v>1139</v>
      </c>
    </row>
    <row r="795" spans="1:9" x14ac:dyDescent="0.2">
      <c r="A795" s="184" t="s">
        <v>920</v>
      </c>
      <c r="B795" s="184" t="s">
        <v>424</v>
      </c>
      <c r="C795" s="184" t="s">
        <v>1140</v>
      </c>
      <c r="D795" s="184" t="str">
        <f t="shared" si="15"/>
        <v>Nicki Johnson</v>
      </c>
      <c r="E795" s="184" t="s">
        <v>3</v>
      </c>
      <c r="G795" s="184" t="s">
        <v>632</v>
      </c>
    </row>
    <row r="796" spans="1:9" x14ac:dyDescent="0.2">
      <c r="A796" s="184" t="s">
        <v>920</v>
      </c>
      <c r="B796" s="184" t="s">
        <v>1141</v>
      </c>
      <c r="C796" s="184" t="s">
        <v>1142</v>
      </c>
      <c r="D796" s="184" t="str">
        <f t="shared" si="15"/>
        <v>Diana Larsen-Mills</v>
      </c>
      <c r="E796" s="184" t="s">
        <v>3</v>
      </c>
    </row>
    <row r="797" spans="1:9" x14ac:dyDescent="0.2">
      <c r="A797" s="184" t="s">
        <v>920</v>
      </c>
      <c r="B797" s="184" t="s">
        <v>1143</v>
      </c>
      <c r="C797" s="184" t="s">
        <v>1144</v>
      </c>
      <c r="D797" s="184" t="str">
        <f t="shared" si="15"/>
        <v>Amanda Newsome</v>
      </c>
      <c r="E797" s="184" t="s">
        <v>3</v>
      </c>
      <c r="H797" s="184" t="s">
        <v>1145</v>
      </c>
      <c r="I797" s="184" t="s">
        <v>1146</v>
      </c>
    </row>
    <row r="798" spans="1:9" x14ac:dyDescent="0.2">
      <c r="A798" s="184" t="s">
        <v>920</v>
      </c>
      <c r="B798" s="184" t="s">
        <v>1147</v>
      </c>
      <c r="C798" s="184" t="s">
        <v>242</v>
      </c>
      <c r="D798" s="184" t="str">
        <f t="shared" si="15"/>
        <v>Ken Guza</v>
      </c>
      <c r="E798" s="184" t="s">
        <v>3</v>
      </c>
    </row>
    <row r="799" spans="1:9" x14ac:dyDescent="0.2">
      <c r="A799" s="184" t="s">
        <v>920</v>
      </c>
      <c r="B799" s="184" t="s">
        <v>1148</v>
      </c>
      <c r="C799" s="184" t="s">
        <v>1031</v>
      </c>
      <c r="D799" s="184" t="str">
        <f t="shared" si="15"/>
        <v>Sandy Zeiner</v>
      </c>
      <c r="E799" s="184" t="s">
        <v>3</v>
      </c>
      <c r="G799" s="184" t="s">
        <v>635</v>
      </c>
    </row>
    <row r="800" spans="1:9" x14ac:dyDescent="0.2">
      <c r="A800" s="184" t="s">
        <v>1589</v>
      </c>
      <c r="B800" s="184" t="s">
        <v>2426</v>
      </c>
      <c r="C800" s="184" t="s">
        <v>451</v>
      </c>
      <c r="D800" s="184" t="str">
        <f t="shared" si="15"/>
        <v>Laura Blackmore</v>
      </c>
      <c r="F800" s="184" t="s">
        <v>4</v>
      </c>
      <c r="H800" s="184" t="s">
        <v>2452</v>
      </c>
      <c r="I800" s="184" t="s">
        <v>1724</v>
      </c>
    </row>
    <row r="801" spans="1:11" x14ac:dyDescent="0.2">
      <c r="A801" s="184" t="s">
        <v>1589</v>
      </c>
      <c r="B801" s="184" t="s">
        <v>2453</v>
      </c>
      <c r="C801" s="184" t="s">
        <v>2455</v>
      </c>
      <c r="D801" s="184" t="str">
        <f t="shared" si="15"/>
        <v>Brent Barnes</v>
      </c>
      <c r="F801" s="184" t="s">
        <v>1159</v>
      </c>
    </row>
    <row r="802" spans="1:11" x14ac:dyDescent="0.2">
      <c r="A802" s="184" t="s">
        <v>1589</v>
      </c>
      <c r="B802" s="184" t="s">
        <v>2454</v>
      </c>
      <c r="C802" s="184" t="s">
        <v>1220</v>
      </c>
      <c r="D802" s="184" t="str">
        <f t="shared" si="15"/>
        <v>Larry Epstine</v>
      </c>
      <c r="F802" s="184" t="s">
        <v>1155</v>
      </c>
    </row>
    <row r="803" spans="1:11" x14ac:dyDescent="0.2">
      <c r="A803" s="184" t="s">
        <v>1589</v>
      </c>
      <c r="B803" s="184" t="s">
        <v>1169</v>
      </c>
      <c r="C803" s="184" t="s">
        <v>637</v>
      </c>
      <c r="D803" s="184" t="str">
        <f t="shared" si="15"/>
        <v>Jay Manning</v>
      </c>
      <c r="E803" s="184" t="s">
        <v>3</v>
      </c>
      <c r="F803" s="184" t="s">
        <v>682</v>
      </c>
    </row>
    <row r="804" spans="1:11" x14ac:dyDescent="0.2">
      <c r="A804" s="184" t="s">
        <v>1589</v>
      </c>
      <c r="B804" s="184" t="s">
        <v>1750</v>
      </c>
      <c r="C804" s="184" t="s">
        <v>254</v>
      </c>
      <c r="D804" s="184" t="str">
        <f t="shared" si="15"/>
        <v>Stephanie Solien</v>
      </c>
      <c r="E804" s="184" t="s">
        <v>3</v>
      </c>
      <c r="F804" s="184" t="s">
        <v>683</v>
      </c>
    </row>
    <row r="805" spans="1:11" x14ac:dyDescent="0.2">
      <c r="A805" s="184" t="s">
        <v>1589</v>
      </c>
      <c r="B805" s="184" t="s">
        <v>2768</v>
      </c>
      <c r="C805" s="184" t="s">
        <v>2547</v>
      </c>
      <c r="D805" s="184" t="str">
        <f t="shared" si="15"/>
        <v>Russell Hepfer</v>
      </c>
      <c r="E805" s="184" t="s">
        <v>3</v>
      </c>
    </row>
    <row r="806" spans="1:11" x14ac:dyDescent="0.2">
      <c r="A806" s="184" t="s">
        <v>1589</v>
      </c>
      <c r="B806" s="184" t="s">
        <v>1411</v>
      </c>
      <c r="C806" s="184" t="s">
        <v>942</v>
      </c>
      <c r="D806" s="184" t="str">
        <f t="shared" si="15"/>
        <v>Deborah Jensen</v>
      </c>
      <c r="E806" s="184" t="s">
        <v>3</v>
      </c>
    </row>
    <row r="807" spans="1:11" x14ac:dyDescent="0.2">
      <c r="A807" s="184" t="s">
        <v>1589</v>
      </c>
      <c r="B807" s="184" t="s">
        <v>1744</v>
      </c>
      <c r="C807" s="184" t="s">
        <v>1272</v>
      </c>
      <c r="D807" s="184" t="str">
        <f t="shared" si="15"/>
        <v>Dennis McLerran</v>
      </c>
      <c r="E807" s="184" t="s">
        <v>3</v>
      </c>
    </row>
    <row r="808" spans="1:11" x14ac:dyDescent="0.2">
      <c r="A808" s="184" t="s">
        <v>1589</v>
      </c>
      <c r="B808" s="184" t="s">
        <v>401</v>
      </c>
      <c r="C808" s="184" t="s">
        <v>889</v>
      </c>
      <c r="D808" s="184" t="str">
        <f t="shared" si="15"/>
        <v>Toby Murray</v>
      </c>
      <c r="E808" s="184" t="s">
        <v>3</v>
      </c>
    </row>
    <row r="809" spans="1:11" x14ac:dyDescent="0.2">
      <c r="A809" s="184" t="s">
        <v>1589</v>
      </c>
      <c r="B809" s="184" t="s">
        <v>2769</v>
      </c>
      <c r="C809" s="184" t="s">
        <v>298</v>
      </c>
      <c r="D809" s="184" t="str">
        <f t="shared" si="15"/>
        <v>Jim Wilcox</v>
      </c>
      <c r="E809" s="184" t="s">
        <v>3</v>
      </c>
    </row>
    <row r="810" spans="1:11" x14ac:dyDescent="0.2">
      <c r="A810" s="184" t="s">
        <v>1589</v>
      </c>
      <c r="B810" s="184" t="s">
        <v>2770</v>
      </c>
      <c r="C810" s="184" t="s">
        <v>660</v>
      </c>
      <c r="D810" s="184" t="str">
        <f t="shared" si="15"/>
        <v>John Stein</v>
      </c>
      <c r="G810" s="184" t="s">
        <v>8</v>
      </c>
      <c r="H810" s="184" t="s">
        <v>2771</v>
      </c>
      <c r="I810" s="184" t="s">
        <v>2772</v>
      </c>
    </row>
    <row r="811" spans="1:11" x14ac:dyDescent="0.2">
      <c r="A811" s="184" t="s">
        <v>1589</v>
      </c>
      <c r="B811" s="184" t="s">
        <v>474</v>
      </c>
      <c r="C811" s="184" t="s">
        <v>2596</v>
      </c>
      <c r="D811" s="184" t="str">
        <f t="shared" si="15"/>
        <v>Kendra Currens</v>
      </c>
      <c r="G811" s="184" t="s">
        <v>8</v>
      </c>
      <c r="H811" s="184" t="s">
        <v>2773</v>
      </c>
      <c r="I811" s="184" t="s">
        <v>1928</v>
      </c>
    </row>
    <row r="812" spans="1:11" x14ac:dyDescent="0.2">
      <c r="A812" s="184" t="s">
        <v>1589</v>
      </c>
      <c r="B812" s="184" t="s">
        <v>2774</v>
      </c>
      <c r="C812" s="184" t="s">
        <v>767</v>
      </c>
      <c r="D812" s="184" t="str">
        <f t="shared" si="15"/>
        <v>Robert Ewing</v>
      </c>
      <c r="G812" s="184" t="s">
        <v>8</v>
      </c>
    </row>
    <row r="813" spans="1:11" x14ac:dyDescent="0.2">
      <c r="A813" s="184" t="s">
        <v>1589</v>
      </c>
      <c r="B813" s="184" t="s">
        <v>2775</v>
      </c>
      <c r="C813" s="184" t="s">
        <v>767</v>
      </c>
      <c r="D813" s="184" t="str">
        <f t="shared" si="15"/>
        <v>Robert Bilby</v>
      </c>
      <c r="G813" s="184" t="s">
        <v>8</v>
      </c>
      <c r="H813" s="184" t="s">
        <v>2776</v>
      </c>
      <c r="I813" s="184" t="s">
        <v>2777</v>
      </c>
    </row>
    <row r="814" spans="1:11" x14ac:dyDescent="0.2">
      <c r="A814" s="184" t="s">
        <v>1589</v>
      </c>
      <c r="B814" s="184" t="s">
        <v>394</v>
      </c>
      <c r="C814" s="184" t="s">
        <v>1711</v>
      </c>
      <c r="D814" s="184" t="str">
        <f t="shared" si="15"/>
        <v>Nick Bond</v>
      </c>
      <c r="G814" s="184" t="s">
        <v>8</v>
      </c>
      <c r="H814" s="184" t="s">
        <v>913</v>
      </c>
      <c r="I814" s="184" t="s">
        <v>93</v>
      </c>
      <c r="J814" s="184" t="s">
        <v>2778</v>
      </c>
      <c r="K814" s="184" t="s">
        <v>2779</v>
      </c>
    </row>
    <row r="815" spans="1:11" x14ac:dyDescent="0.2">
      <c r="A815" s="184" t="s">
        <v>1589</v>
      </c>
      <c r="B815" s="184" t="s">
        <v>2780</v>
      </c>
      <c r="C815" s="184" t="s">
        <v>2781</v>
      </c>
      <c r="D815" s="184" t="str">
        <f t="shared" si="15"/>
        <v>Nives Dolsak</v>
      </c>
      <c r="G815" s="184" t="s">
        <v>8</v>
      </c>
      <c r="H815" s="184" t="s">
        <v>2782</v>
      </c>
      <c r="I815" s="184" t="s">
        <v>93</v>
      </c>
    </row>
    <row r="816" spans="1:11" x14ac:dyDescent="0.2">
      <c r="A816" s="184" t="s">
        <v>1589</v>
      </c>
      <c r="B816" s="184" t="s">
        <v>2783</v>
      </c>
      <c r="C816" s="184" t="s">
        <v>1857</v>
      </c>
      <c r="D816" s="184" t="str">
        <f t="shared" si="15"/>
        <v>Colin Grier</v>
      </c>
      <c r="G816" s="184" t="s">
        <v>8</v>
      </c>
      <c r="H816" s="184" t="s">
        <v>2784</v>
      </c>
      <c r="I816" s="184" t="s">
        <v>2785</v>
      </c>
    </row>
    <row r="817" spans="1:9" x14ac:dyDescent="0.2">
      <c r="A817" s="184" t="s">
        <v>1589</v>
      </c>
      <c r="B817" s="184" t="s">
        <v>2573</v>
      </c>
      <c r="C817" s="184" t="s">
        <v>1351</v>
      </c>
      <c r="D817" s="184" t="str">
        <f t="shared" si="15"/>
        <v>Edward Kennedy</v>
      </c>
      <c r="G817" s="184" t="s">
        <v>8</v>
      </c>
      <c r="H817" s="184" t="s">
        <v>2786</v>
      </c>
      <c r="I817" s="184" t="s">
        <v>2787</v>
      </c>
    </row>
    <row r="818" spans="1:9" x14ac:dyDescent="0.2">
      <c r="A818" s="184" t="s">
        <v>1589</v>
      </c>
      <c r="B818" s="184" t="s">
        <v>2788</v>
      </c>
      <c r="C818" s="184" t="s">
        <v>1499</v>
      </c>
      <c r="D818" s="184" t="str">
        <f t="shared" si="15"/>
        <v>William Labiosa</v>
      </c>
      <c r="G818" s="184" t="s">
        <v>8</v>
      </c>
      <c r="H818" s="184" t="s">
        <v>913</v>
      </c>
      <c r="I818" s="184" t="s">
        <v>2789</v>
      </c>
    </row>
    <row r="819" spans="1:9" x14ac:dyDescent="0.2">
      <c r="A819" s="184" t="s">
        <v>1589</v>
      </c>
      <c r="B819" s="184" t="s">
        <v>2579</v>
      </c>
      <c r="C819" s="184" t="s">
        <v>405</v>
      </c>
      <c r="D819" s="184" t="str">
        <f t="shared" si="15"/>
        <v>Paul Mayer</v>
      </c>
      <c r="G819" s="184" t="s">
        <v>8</v>
      </c>
      <c r="H819" s="184" t="s">
        <v>2790</v>
      </c>
      <c r="I819" s="184" t="s">
        <v>2791</v>
      </c>
    </row>
    <row r="820" spans="1:9" x14ac:dyDescent="0.2">
      <c r="A820" s="184" t="s">
        <v>1589</v>
      </c>
      <c r="B820" s="184" t="s">
        <v>2792</v>
      </c>
      <c r="C820" s="184" t="s">
        <v>2793</v>
      </c>
      <c r="D820" s="184" t="str">
        <f t="shared" si="15"/>
        <v>Terre Satterfield</v>
      </c>
      <c r="G820" s="184" t="s">
        <v>8</v>
      </c>
      <c r="H820" s="184" t="s">
        <v>2794</v>
      </c>
      <c r="I820" s="184" t="s">
        <v>1340</v>
      </c>
    </row>
    <row r="821" spans="1:9" x14ac:dyDescent="0.2">
      <c r="A821" s="184" t="s">
        <v>1589</v>
      </c>
      <c r="B821" s="184" t="s">
        <v>2795</v>
      </c>
      <c r="C821" s="184" t="s">
        <v>2796</v>
      </c>
      <c r="D821" s="184" t="str">
        <f t="shared" si="15"/>
        <v>Ruth Solield</v>
      </c>
      <c r="G821" s="184" t="s">
        <v>8</v>
      </c>
      <c r="H821" s="184" t="s">
        <v>2797</v>
      </c>
      <c r="I821" s="184" t="s">
        <v>1246</v>
      </c>
    </row>
    <row r="822" spans="1:9" x14ac:dyDescent="0.2">
      <c r="A822" s="184" t="s">
        <v>1589</v>
      </c>
      <c r="B822" s="184" t="s">
        <v>2798</v>
      </c>
      <c r="C822" s="184" t="s">
        <v>470</v>
      </c>
      <c r="D822" s="184" t="str">
        <f t="shared" si="15"/>
        <v>Eric Strecker</v>
      </c>
      <c r="G822" s="184" t="s">
        <v>8</v>
      </c>
    </row>
    <row r="823" spans="1:9" x14ac:dyDescent="0.2">
      <c r="A823" s="184" t="s">
        <v>1589</v>
      </c>
      <c r="B823" s="184" t="s">
        <v>1204</v>
      </c>
      <c r="C823" s="184" t="s">
        <v>494</v>
      </c>
      <c r="D823" s="184" t="str">
        <f t="shared" si="15"/>
        <v>Joe Baker</v>
      </c>
      <c r="G823" s="184" t="s">
        <v>8</v>
      </c>
    </row>
    <row r="824" spans="1:9" x14ac:dyDescent="0.2">
      <c r="A824" s="184" t="s">
        <v>815</v>
      </c>
      <c r="B824" s="184" t="s">
        <v>1151</v>
      </c>
      <c r="C824" s="184" t="s">
        <v>631</v>
      </c>
      <c r="D824" s="184" t="str">
        <f t="shared" si="15"/>
        <v>Betsy Peabody</v>
      </c>
      <c r="F824" s="184" t="s">
        <v>4</v>
      </c>
      <c r="H824" s="184" t="s">
        <v>90</v>
      </c>
      <c r="I824" s="219" t="s">
        <v>1152</v>
      </c>
    </row>
    <row r="825" spans="1:9" x14ac:dyDescent="0.2">
      <c r="A825" s="184" t="s">
        <v>815</v>
      </c>
      <c r="B825" s="184" t="s">
        <v>1153</v>
      </c>
      <c r="C825" s="184" t="s">
        <v>1154</v>
      </c>
      <c r="D825" s="184" t="str">
        <f t="shared" si="15"/>
        <v>Jodie Toft</v>
      </c>
      <c r="F825" s="184" t="s">
        <v>1155</v>
      </c>
      <c r="H825" s="184" t="s">
        <v>1156</v>
      </c>
      <c r="I825" s="184" t="s">
        <v>736</v>
      </c>
    </row>
    <row r="826" spans="1:9" x14ac:dyDescent="0.2">
      <c r="A826" s="184" t="s">
        <v>815</v>
      </c>
      <c r="B826" s="184" t="s">
        <v>471</v>
      </c>
      <c r="C826" s="184" t="s">
        <v>995</v>
      </c>
      <c r="D826" s="184" t="str">
        <f t="shared" si="15"/>
        <v>Steve Anderson</v>
      </c>
      <c r="E826" s="184" t="s">
        <v>3</v>
      </c>
      <c r="F826" s="184" t="s">
        <v>90</v>
      </c>
      <c r="H826" s="184" t="s">
        <v>139</v>
      </c>
      <c r="I826" s="184" t="s">
        <v>1157</v>
      </c>
    </row>
    <row r="827" spans="1:9" x14ac:dyDescent="0.2">
      <c r="A827" s="184" t="s">
        <v>815</v>
      </c>
      <c r="B827" s="184" t="s">
        <v>1158</v>
      </c>
      <c r="C827" s="184" t="s">
        <v>924</v>
      </c>
      <c r="D827" s="184" t="str">
        <f t="shared" si="15"/>
        <v>Molly Adolfson</v>
      </c>
      <c r="E827" s="184" t="s">
        <v>3</v>
      </c>
      <c r="F827" s="184" t="s">
        <v>139</v>
      </c>
      <c r="H827" s="184" t="s">
        <v>1159</v>
      </c>
      <c r="I827" s="184" t="s">
        <v>1160</v>
      </c>
    </row>
    <row r="828" spans="1:9" x14ac:dyDescent="0.2">
      <c r="A828" s="184" t="s">
        <v>815</v>
      </c>
      <c r="B828" s="184" t="s">
        <v>1161</v>
      </c>
      <c r="C828" s="184" t="s">
        <v>1162</v>
      </c>
      <c r="D828" s="184" t="str">
        <f t="shared" si="15"/>
        <v>Alec Brindle</v>
      </c>
      <c r="E828" s="184" t="s">
        <v>3</v>
      </c>
      <c r="H828" s="184" t="s">
        <v>1163</v>
      </c>
      <c r="I828" s="184" t="s">
        <v>1164</v>
      </c>
    </row>
    <row r="829" spans="1:9" x14ac:dyDescent="0.2">
      <c r="A829" s="184" t="s">
        <v>815</v>
      </c>
      <c r="B829" s="184" t="s">
        <v>1165</v>
      </c>
      <c r="C829" s="184" t="s">
        <v>464</v>
      </c>
      <c r="D829" s="184" t="str">
        <f t="shared" si="15"/>
        <v>Dave Herrera</v>
      </c>
      <c r="E829" s="184" t="s">
        <v>3</v>
      </c>
      <c r="H829" s="184" t="s">
        <v>1166</v>
      </c>
      <c r="I829" s="184" t="s">
        <v>1167</v>
      </c>
    </row>
    <row r="830" spans="1:9" x14ac:dyDescent="0.2">
      <c r="A830" s="184" t="s">
        <v>815</v>
      </c>
      <c r="B830" s="184" t="s">
        <v>1168</v>
      </c>
      <c r="C830" s="184" t="s">
        <v>1043</v>
      </c>
      <c r="D830" s="184" t="str">
        <f t="shared" si="15"/>
        <v>Thomas Lucas</v>
      </c>
      <c r="E830" s="184" t="s">
        <v>3</v>
      </c>
    </row>
    <row r="831" spans="1:9" x14ac:dyDescent="0.2">
      <c r="A831" s="184" t="s">
        <v>815</v>
      </c>
      <c r="B831" s="184" t="s">
        <v>1169</v>
      </c>
      <c r="C831" s="184" t="s">
        <v>637</v>
      </c>
      <c r="D831" s="184" t="str">
        <f t="shared" si="15"/>
        <v>Jay Manning</v>
      </c>
      <c r="E831" s="184" t="s">
        <v>3</v>
      </c>
      <c r="H831" s="184" t="s">
        <v>1170</v>
      </c>
      <c r="I831" s="184" t="s">
        <v>1171</v>
      </c>
    </row>
    <row r="832" spans="1:9" x14ac:dyDescent="0.2">
      <c r="A832" s="184" t="s">
        <v>815</v>
      </c>
      <c r="B832" s="184" t="s">
        <v>1172</v>
      </c>
      <c r="C832" s="184" t="s">
        <v>1173</v>
      </c>
      <c r="D832" s="184" t="str">
        <f t="shared" si="15"/>
        <v>Samuel Plauche</v>
      </c>
      <c r="E832" s="184" t="s">
        <v>3</v>
      </c>
      <c r="H832" s="184" t="s">
        <v>1048</v>
      </c>
      <c r="I832" s="184" t="s">
        <v>1174</v>
      </c>
    </row>
    <row r="833" spans="1:9" x14ac:dyDescent="0.2">
      <c r="A833" s="184" t="s">
        <v>815</v>
      </c>
      <c r="B833" s="184" t="s">
        <v>1175</v>
      </c>
      <c r="C833" s="184" t="s">
        <v>1176</v>
      </c>
      <c r="D833" s="184" t="str">
        <f t="shared" si="15"/>
        <v>Morgan Rohrbach</v>
      </c>
      <c r="E833" s="184" t="s">
        <v>3</v>
      </c>
    </row>
    <row r="834" spans="1:9" x14ac:dyDescent="0.2">
      <c r="A834" s="184" t="s">
        <v>815</v>
      </c>
      <c r="B834" s="184" t="s">
        <v>1177</v>
      </c>
      <c r="C834" s="184" t="s">
        <v>1178</v>
      </c>
      <c r="D834" s="184" t="str">
        <f t="shared" ref="D834:D883" si="16">C834&amp;" "&amp;B834</f>
        <v>Bill Taylor</v>
      </c>
      <c r="E834" s="184" t="s">
        <v>3</v>
      </c>
      <c r="H834" s="184" t="s">
        <v>90</v>
      </c>
      <c r="I834" s="184" t="s">
        <v>1179</v>
      </c>
    </row>
    <row r="835" spans="1:9" x14ac:dyDescent="0.2">
      <c r="A835" s="184" t="s">
        <v>28</v>
      </c>
      <c r="B835" s="184" t="s">
        <v>410</v>
      </c>
      <c r="C835" s="184" t="s">
        <v>409</v>
      </c>
      <c r="D835" s="184" t="str">
        <f t="shared" si="16"/>
        <v>Walt Tabler</v>
      </c>
      <c r="E835" s="184" t="s">
        <v>3</v>
      </c>
      <c r="G835" s="184" t="s">
        <v>124</v>
      </c>
    </row>
    <row r="836" spans="1:9" x14ac:dyDescent="0.2">
      <c r="A836" s="184" t="s">
        <v>28</v>
      </c>
      <c r="B836" s="184" t="s">
        <v>412</v>
      </c>
      <c r="C836" s="184" t="s">
        <v>411</v>
      </c>
      <c r="D836" s="184" t="str">
        <f t="shared" si="16"/>
        <v>Alana Knaster</v>
      </c>
      <c r="E836" s="184" t="s">
        <v>3</v>
      </c>
      <c r="F836" s="184" t="s">
        <v>139</v>
      </c>
    </row>
    <row r="837" spans="1:9" x14ac:dyDescent="0.2">
      <c r="A837" s="184" t="s">
        <v>28</v>
      </c>
      <c r="B837" s="184" t="s">
        <v>414</v>
      </c>
      <c r="C837" s="184" t="s">
        <v>413</v>
      </c>
      <c r="D837" s="184" t="str">
        <f t="shared" si="16"/>
        <v>Jonathan McKee</v>
      </c>
      <c r="E837" s="184" t="s">
        <v>3</v>
      </c>
      <c r="G837" s="184" t="s">
        <v>632</v>
      </c>
    </row>
    <row r="838" spans="1:9" x14ac:dyDescent="0.2">
      <c r="A838" s="184" t="s">
        <v>28</v>
      </c>
      <c r="B838" s="184" t="s">
        <v>415</v>
      </c>
      <c r="C838" s="184" t="s">
        <v>308</v>
      </c>
      <c r="D838" s="184" t="str">
        <f t="shared" si="16"/>
        <v>Tom Putnam</v>
      </c>
      <c r="E838" s="184" t="s">
        <v>3</v>
      </c>
      <c r="G838" s="184" t="s">
        <v>635</v>
      </c>
      <c r="H838" s="184" t="s">
        <v>1014</v>
      </c>
      <c r="I838" s="184" t="s">
        <v>1015</v>
      </c>
    </row>
    <row r="839" spans="1:9" x14ac:dyDescent="0.2">
      <c r="A839" s="184" t="s">
        <v>28</v>
      </c>
      <c r="B839" s="184" t="s">
        <v>417</v>
      </c>
      <c r="C839" s="184" t="s">
        <v>416</v>
      </c>
      <c r="D839" s="184" t="str">
        <f t="shared" si="16"/>
        <v>Josh Osborne-Klein</v>
      </c>
      <c r="E839" s="184" t="s">
        <v>3</v>
      </c>
    </row>
    <row r="840" spans="1:9" x14ac:dyDescent="0.2">
      <c r="A840" s="184" t="s">
        <v>28</v>
      </c>
      <c r="B840" s="184" t="s">
        <v>419</v>
      </c>
      <c r="C840" s="184" t="s">
        <v>418</v>
      </c>
      <c r="D840" s="184" t="str">
        <f t="shared" si="16"/>
        <v>Patricia Baird</v>
      </c>
      <c r="E840" s="184" t="s">
        <v>3</v>
      </c>
    </row>
    <row r="841" spans="1:9" x14ac:dyDescent="0.2">
      <c r="A841" s="184" t="s">
        <v>28</v>
      </c>
      <c r="B841" s="184" t="s">
        <v>420</v>
      </c>
      <c r="C841" s="184" t="s">
        <v>345</v>
      </c>
      <c r="D841" s="184" t="str">
        <f t="shared" si="16"/>
        <v>Ross Chambers</v>
      </c>
      <c r="E841" s="184" t="s">
        <v>3</v>
      </c>
    </row>
    <row r="842" spans="1:9" x14ac:dyDescent="0.2">
      <c r="A842" s="184" t="s">
        <v>28</v>
      </c>
      <c r="B842" s="184" t="s">
        <v>422</v>
      </c>
      <c r="C842" s="184" t="s">
        <v>421</v>
      </c>
      <c r="D842" s="184" t="str">
        <f t="shared" si="16"/>
        <v>Andy Foster</v>
      </c>
      <c r="E842" s="184" t="s">
        <v>3</v>
      </c>
    </row>
    <row r="843" spans="1:9" x14ac:dyDescent="0.2">
      <c r="A843" s="184" t="s">
        <v>28</v>
      </c>
      <c r="B843" s="184" t="s">
        <v>423</v>
      </c>
      <c r="C843" s="184" t="s">
        <v>413</v>
      </c>
      <c r="D843" s="184" t="str">
        <f t="shared" si="16"/>
        <v>Jonathan Frodge</v>
      </c>
      <c r="E843" s="184" t="s">
        <v>3</v>
      </c>
    </row>
    <row r="844" spans="1:9" x14ac:dyDescent="0.2">
      <c r="A844" s="184" t="s">
        <v>28</v>
      </c>
      <c r="B844" s="184" t="s">
        <v>424</v>
      </c>
      <c r="C844" s="184" t="s">
        <v>402</v>
      </c>
      <c r="D844" s="184" t="str">
        <f t="shared" si="16"/>
        <v>Ned Johnson</v>
      </c>
      <c r="E844" s="184" t="s">
        <v>3</v>
      </c>
    </row>
    <row r="845" spans="1:9" x14ac:dyDescent="0.2">
      <c r="A845" s="184" t="s">
        <v>28</v>
      </c>
      <c r="B845" s="184" t="s">
        <v>424</v>
      </c>
      <c r="C845" s="184" t="s">
        <v>425</v>
      </c>
      <c r="D845" s="184" t="str">
        <f t="shared" si="16"/>
        <v>Matt Johnson</v>
      </c>
      <c r="E845" s="184" t="s">
        <v>3</v>
      </c>
    </row>
    <row r="846" spans="1:9" x14ac:dyDescent="0.2">
      <c r="A846" s="184" t="s">
        <v>28</v>
      </c>
      <c r="B846" s="184" t="s">
        <v>427</v>
      </c>
      <c r="C846" s="184" t="s">
        <v>426</v>
      </c>
      <c r="D846" s="184" t="str">
        <f t="shared" si="16"/>
        <v>Madeline Kass</v>
      </c>
      <c r="E846" s="184" t="s">
        <v>3</v>
      </c>
    </row>
    <row r="847" spans="1:9" x14ac:dyDescent="0.2">
      <c r="A847" s="184" t="s">
        <v>28</v>
      </c>
      <c r="B847" s="184" t="s">
        <v>428</v>
      </c>
      <c r="C847" s="184" t="s">
        <v>357</v>
      </c>
      <c r="D847" s="184" t="str">
        <f t="shared" si="16"/>
        <v>Dan Ochoa</v>
      </c>
      <c r="E847" s="184" t="s">
        <v>3</v>
      </c>
    </row>
    <row r="848" spans="1:9" x14ac:dyDescent="0.2">
      <c r="A848" s="184" t="s">
        <v>28</v>
      </c>
      <c r="B848" s="184" t="s">
        <v>429</v>
      </c>
      <c r="C848" s="184" t="s">
        <v>273</v>
      </c>
      <c r="D848" s="184" t="str">
        <f t="shared" si="16"/>
        <v>Kate Pflaumer</v>
      </c>
      <c r="E848" s="184" t="s">
        <v>3</v>
      </c>
    </row>
    <row r="849" spans="1:7" x14ac:dyDescent="0.2">
      <c r="A849" s="184" t="s">
        <v>28</v>
      </c>
      <c r="B849" s="184" t="s">
        <v>431</v>
      </c>
      <c r="C849" s="184" t="s">
        <v>430</v>
      </c>
      <c r="D849" s="184" t="str">
        <f t="shared" si="16"/>
        <v>Pere Selles</v>
      </c>
      <c r="E849" s="184" t="s">
        <v>3</v>
      </c>
    </row>
    <row r="850" spans="1:7" x14ac:dyDescent="0.2">
      <c r="A850" s="184" t="s">
        <v>28</v>
      </c>
      <c r="B850" s="184" t="s">
        <v>519</v>
      </c>
      <c r="C850" s="184" t="s">
        <v>432</v>
      </c>
      <c r="D850" s="184" t="str">
        <f t="shared" si="16"/>
        <v>Allie Van Bryce</v>
      </c>
      <c r="E850" s="184" t="s">
        <v>3</v>
      </c>
    </row>
    <row r="851" spans="1:7" x14ac:dyDescent="0.2">
      <c r="A851" s="184" t="s">
        <v>28</v>
      </c>
      <c r="B851" s="184" t="s">
        <v>434</v>
      </c>
      <c r="C851" s="184" t="s">
        <v>405</v>
      </c>
      <c r="D851" s="184" t="str">
        <f t="shared" si="16"/>
        <v>Paul Williams</v>
      </c>
      <c r="E851" s="184" t="s">
        <v>3</v>
      </c>
    </row>
    <row r="852" spans="1:7" x14ac:dyDescent="0.2">
      <c r="A852" s="184" t="s">
        <v>28</v>
      </c>
      <c r="B852" s="184" t="s">
        <v>436</v>
      </c>
      <c r="C852" s="184" t="s">
        <v>435</v>
      </c>
      <c r="D852" s="184" t="str">
        <f t="shared" si="16"/>
        <v>Chris Rilling</v>
      </c>
      <c r="F852" s="184" t="s">
        <v>4</v>
      </c>
    </row>
    <row r="853" spans="1:7" x14ac:dyDescent="0.2">
      <c r="A853" s="184" t="s">
        <v>5</v>
      </c>
      <c r="B853" s="184" t="s">
        <v>438</v>
      </c>
      <c r="C853" s="184" t="s">
        <v>437</v>
      </c>
      <c r="D853" s="184" t="str">
        <f t="shared" si="16"/>
        <v>Maureen Gordon</v>
      </c>
      <c r="E853" s="184" t="s">
        <v>3</v>
      </c>
      <c r="F853" s="184" t="s">
        <v>682</v>
      </c>
    </row>
    <row r="854" spans="1:7" x14ac:dyDescent="0.2">
      <c r="A854" s="184" t="s">
        <v>5</v>
      </c>
      <c r="B854" s="184" t="s">
        <v>440</v>
      </c>
      <c r="C854" s="184" t="s">
        <v>439</v>
      </c>
      <c r="D854" s="184" t="str">
        <f t="shared" si="16"/>
        <v>Misty MacDuffee</v>
      </c>
      <c r="E854" s="184" t="s">
        <v>3</v>
      </c>
      <c r="F854" s="184" t="s">
        <v>683</v>
      </c>
    </row>
    <row r="855" spans="1:7" x14ac:dyDescent="0.2">
      <c r="A855" s="184" t="s">
        <v>5</v>
      </c>
      <c r="B855" s="184" t="s">
        <v>442</v>
      </c>
      <c r="C855" s="184" t="s">
        <v>441</v>
      </c>
      <c r="D855" s="184" t="str">
        <f t="shared" si="16"/>
        <v>Jane Woodland</v>
      </c>
      <c r="E855" s="184" t="s">
        <v>3</v>
      </c>
      <c r="F855" s="184" t="s">
        <v>684</v>
      </c>
    </row>
    <row r="856" spans="1:7" x14ac:dyDescent="0.2">
      <c r="A856" s="184" t="s">
        <v>5</v>
      </c>
      <c r="B856" s="184" t="s">
        <v>444</v>
      </c>
      <c r="C856" s="184" t="s">
        <v>443</v>
      </c>
      <c r="D856" s="184" t="str">
        <f t="shared" si="16"/>
        <v>Corey Peet</v>
      </c>
      <c r="E856" s="184" t="s">
        <v>3</v>
      </c>
      <c r="F856" s="184" t="s">
        <v>684</v>
      </c>
    </row>
    <row r="857" spans="1:7" x14ac:dyDescent="0.2">
      <c r="A857" s="184" t="s">
        <v>5</v>
      </c>
      <c r="B857" s="184" t="s">
        <v>445</v>
      </c>
      <c r="C857" s="184" t="s">
        <v>435</v>
      </c>
      <c r="D857" s="184" t="str">
        <f t="shared" si="16"/>
        <v>Chris Genovali</v>
      </c>
      <c r="F857" s="184" t="s">
        <v>4</v>
      </c>
    </row>
    <row r="858" spans="1:7" x14ac:dyDescent="0.2">
      <c r="A858" s="184" t="s">
        <v>2981</v>
      </c>
      <c r="B858" s="184" t="s">
        <v>340</v>
      </c>
      <c r="C858" s="184" t="s">
        <v>503</v>
      </c>
      <c r="D858" s="184" t="str">
        <f t="shared" si="16"/>
        <v>Shannon Wright</v>
      </c>
      <c r="F858" s="184" t="s">
        <v>4</v>
      </c>
    </row>
    <row r="859" spans="1:7" x14ac:dyDescent="0.2">
      <c r="A859" s="184" t="s">
        <v>1622</v>
      </c>
      <c r="B859" s="184" t="s">
        <v>1707</v>
      </c>
      <c r="C859" s="184" t="s">
        <v>1708</v>
      </c>
      <c r="D859" s="184" t="str">
        <f t="shared" si="16"/>
        <v>Ryan Hilperts</v>
      </c>
      <c r="F859" s="184" t="s">
        <v>1709</v>
      </c>
    </row>
    <row r="860" spans="1:7" x14ac:dyDescent="0.2">
      <c r="A860" s="184" t="s">
        <v>1622</v>
      </c>
      <c r="B860" s="184" t="s">
        <v>1710</v>
      </c>
      <c r="C860" s="184" t="s">
        <v>1711</v>
      </c>
      <c r="D860" s="184" t="str">
        <f t="shared" si="16"/>
        <v>Nick Stranger</v>
      </c>
      <c r="F860" s="184" t="s">
        <v>1709</v>
      </c>
    </row>
    <row r="861" spans="1:7" x14ac:dyDescent="0.2">
      <c r="A861" s="184" t="s">
        <v>1622</v>
      </c>
      <c r="B861" s="184" t="s">
        <v>1712</v>
      </c>
      <c r="C861" s="184" t="s">
        <v>1713</v>
      </c>
      <c r="D861" s="184" t="str">
        <f t="shared" si="16"/>
        <v>Joy Beauchamp</v>
      </c>
      <c r="F861" s="184" t="s">
        <v>1714</v>
      </c>
    </row>
    <row r="862" spans="1:7" x14ac:dyDescent="0.2">
      <c r="A862" s="184" t="s">
        <v>2642</v>
      </c>
      <c r="B862" s="184" t="s">
        <v>2802</v>
      </c>
      <c r="C862" s="184" t="s">
        <v>2803</v>
      </c>
      <c r="D862" s="184" t="str">
        <f t="shared" si="16"/>
        <v>Sheila Irving</v>
      </c>
      <c r="E862" s="184" t="s">
        <v>3</v>
      </c>
      <c r="F862" s="184" t="s">
        <v>90</v>
      </c>
    </row>
    <row r="863" spans="1:7" x14ac:dyDescent="0.2">
      <c r="A863" s="184" t="s">
        <v>2642</v>
      </c>
      <c r="B863" s="184" t="s">
        <v>2804</v>
      </c>
      <c r="C863" s="184" t="s">
        <v>381</v>
      </c>
      <c r="D863" s="184" t="str">
        <f t="shared" si="16"/>
        <v>Michael Simmons</v>
      </c>
      <c r="E863" s="184" t="s">
        <v>3</v>
      </c>
      <c r="F863" s="184" t="s">
        <v>139</v>
      </c>
    </row>
    <row r="864" spans="1:7" x14ac:dyDescent="0.2">
      <c r="A864" s="184" t="s">
        <v>2642</v>
      </c>
      <c r="B864" s="184" t="s">
        <v>2805</v>
      </c>
      <c r="C864" s="184" t="s">
        <v>2806</v>
      </c>
      <c r="D864" s="184" t="str">
        <f t="shared" si="16"/>
        <v>Frances Pugh</v>
      </c>
      <c r="G864" s="184" t="s">
        <v>635</v>
      </c>
    </row>
    <row r="865" spans="1:11" x14ac:dyDescent="0.2">
      <c r="A865" s="184" t="s">
        <v>2642</v>
      </c>
      <c r="B865" s="184" t="s">
        <v>2807</v>
      </c>
      <c r="C865" s="184" t="s">
        <v>367</v>
      </c>
      <c r="D865" s="184" t="str">
        <f t="shared" si="16"/>
        <v>Ian Cameron</v>
      </c>
      <c r="E865" s="184" t="s">
        <v>3</v>
      </c>
      <c r="G865" s="184" t="s">
        <v>632</v>
      </c>
    </row>
    <row r="866" spans="1:11" x14ac:dyDescent="0.2">
      <c r="A866" s="184" t="s">
        <v>2642</v>
      </c>
      <c r="B866" s="184" t="s">
        <v>2808</v>
      </c>
      <c r="C866" s="184" t="s">
        <v>2809</v>
      </c>
      <c r="D866" s="184" t="str">
        <f t="shared" si="16"/>
        <v>Petra Allen</v>
      </c>
      <c r="E866" s="184" t="s">
        <v>3</v>
      </c>
    </row>
    <row r="867" spans="1:11" x14ac:dyDescent="0.2">
      <c r="A867" s="184" t="s">
        <v>2642</v>
      </c>
      <c r="B867" s="184" t="s">
        <v>2810</v>
      </c>
      <c r="C867" s="184" t="s">
        <v>313</v>
      </c>
      <c r="D867" s="184" t="str">
        <f t="shared" si="16"/>
        <v>David Scarth</v>
      </c>
      <c r="F867" s="184" t="s">
        <v>684</v>
      </c>
    </row>
    <row r="868" spans="1:11" x14ac:dyDescent="0.2">
      <c r="A868" s="184" t="s">
        <v>2642</v>
      </c>
      <c r="B868" s="184" t="s">
        <v>2811</v>
      </c>
      <c r="C868" s="184" t="s">
        <v>2812</v>
      </c>
      <c r="D868" s="184" t="str">
        <f t="shared" si="16"/>
        <v>Denis Coupland</v>
      </c>
      <c r="E868" s="184" t="s">
        <v>3</v>
      </c>
      <c r="F868" s="184" t="s">
        <v>684</v>
      </c>
    </row>
    <row r="869" spans="1:11" x14ac:dyDescent="0.2">
      <c r="A869" s="184" t="s">
        <v>2642</v>
      </c>
      <c r="B869" s="184" t="s">
        <v>2813</v>
      </c>
      <c r="C869" s="184" t="s">
        <v>2814</v>
      </c>
      <c r="D869" s="184" t="str">
        <f t="shared" si="16"/>
        <v>Renate Herberger</v>
      </c>
      <c r="F869" s="184" t="s">
        <v>684</v>
      </c>
    </row>
    <row r="870" spans="1:11" x14ac:dyDescent="0.2">
      <c r="A870" s="184" t="s">
        <v>2642</v>
      </c>
      <c r="B870" s="184" t="s">
        <v>1287</v>
      </c>
      <c r="C870" s="184" t="s">
        <v>967</v>
      </c>
      <c r="D870" s="184" t="str">
        <f t="shared" si="16"/>
        <v>Mary Morris</v>
      </c>
      <c r="F870" s="184" t="s">
        <v>684</v>
      </c>
    </row>
    <row r="871" spans="1:11" x14ac:dyDescent="0.2">
      <c r="A871" s="184" t="s">
        <v>980</v>
      </c>
      <c r="B871" s="184" t="s">
        <v>492</v>
      </c>
      <c r="C871" s="184" t="s">
        <v>1186</v>
      </c>
      <c r="D871" s="184" t="str">
        <f t="shared" si="16"/>
        <v>Katharine Wellman</v>
      </c>
      <c r="E871" s="184" t="s">
        <v>3</v>
      </c>
      <c r="F871" s="184" t="s">
        <v>90</v>
      </c>
      <c r="H871" s="184" t="s">
        <v>1187</v>
      </c>
      <c r="I871" s="184" t="s">
        <v>1188</v>
      </c>
    </row>
    <row r="872" spans="1:11" x14ac:dyDescent="0.2">
      <c r="A872" s="184" t="s">
        <v>980</v>
      </c>
      <c r="B872" s="184" t="s">
        <v>1189</v>
      </c>
      <c r="C872" s="184" t="s">
        <v>1190</v>
      </c>
      <c r="D872" s="184" t="str">
        <f t="shared" si="16"/>
        <v>Debra Peat</v>
      </c>
      <c r="E872" s="184" t="s">
        <v>3</v>
      </c>
      <c r="G872" s="184" t="s">
        <v>635</v>
      </c>
    </row>
    <row r="873" spans="1:11" x14ac:dyDescent="0.2">
      <c r="A873" s="184" t="s">
        <v>980</v>
      </c>
      <c r="B873" s="184" t="s">
        <v>1191</v>
      </c>
      <c r="C873" s="184" t="s">
        <v>392</v>
      </c>
      <c r="D873" s="184" t="str">
        <f t="shared" si="16"/>
        <v>Bruce Jones</v>
      </c>
      <c r="E873" s="184" t="s">
        <v>3</v>
      </c>
      <c r="G873" s="184" t="s">
        <v>632</v>
      </c>
    </row>
    <row r="874" spans="1:11" x14ac:dyDescent="0.2">
      <c r="A874" s="184" t="s">
        <v>980</v>
      </c>
      <c r="B874" s="184" t="s">
        <v>266</v>
      </c>
      <c r="C874" s="184" t="s">
        <v>1192</v>
      </c>
      <c r="D874" s="184" t="str">
        <f t="shared" si="16"/>
        <v>Alex Adams</v>
      </c>
      <c r="E874" s="184" t="s">
        <v>896</v>
      </c>
      <c r="H874" s="184" t="s">
        <v>1193</v>
      </c>
      <c r="I874" s="184" t="s">
        <v>1003</v>
      </c>
    </row>
    <row r="875" spans="1:11" x14ac:dyDescent="0.2">
      <c r="A875" s="184" t="s">
        <v>980</v>
      </c>
      <c r="B875" s="184" t="s">
        <v>1194</v>
      </c>
      <c r="C875" s="184" t="s">
        <v>1087</v>
      </c>
      <c r="D875" s="184" t="str">
        <f t="shared" si="16"/>
        <v>Caitlin Olmsted</v>
      </c>
      <c r="E875" s="184" t="s">
        <v>896</v>
      </c>
      <c r="H875" s="184" t="s">
        <v>1195</v>
      </c>
      <c r="I875" s="184" t="s">
        <v>1196</v>
      </c>
    </row>
    <row r="876" spans="1:11" x14ac:dyDescent="0.2">
      <c r="A876" s="184" t="s">
        <v>980</v>
      </c>
      <c r="B876" s="184" t="s">
        <v>1197</v>
      </c>
      <c r="C876" s="184" t="s">
        <v>1198</v>
      </c>
      <c r="D876" s="184" t="str">
        <f t="shared" si="16"/>
        <v>Sally Goetz Shuler</v>
      </c>
      <c r="E876" s="184" t="s">
        <v>896</v>
      </c>
      <c r="H876" s="184" t="s">
        <v>651</v>
      </c>
      <c r="I876" s="179" t="s">
        <v>1199</v>
      </c>
      <c r="J876" s="184" t="s">
        <v>4</v>
      </c>
      <c r="K876" s="184" t="s">
        <v>1200</v>
      </c>
    </row>
    <row r="877" spans="1:11" x14ac:dyDescent="0.2">
      <c r="A877" s="184" t="s">
        <v>980</v>
      </c>
      <c r="B877" s="184" t="s">
        <v>1201</v>
      </c>
      <c r="C877" s="184" t="s">
        <v>1202</v>
      </c>
      <c r="D877" s="184" t="str">
        <f t="shared" si="16"/>
        <v>Darcy Posselli</v>
      </c>
      <c r="E877" s="184" t="s">
        <v>1203</v>
      </c>
    </row>
    <row r="878" spans="1:11" x14ac:dyDescent="0.2">
      <c r="A878" s="184" t="s">
        <v>980</v>
      </c>
      <c r="B878" s="184" t="s">
        <v>1204</v>
      </c>
      <c r="C878" s="184" t="s">
        <v>1205</v>
      </c>
      <c r="D878" s="184" t="str">
        <f t="shared" si="16"/>
        <v>Joel Baker</v>
      </c>
      <c r="F878" s="184" t="s">
        <v>943</v>
      </c>
      <c r="H878" s="184" t="s">
        <v>1206</v>
      </c>
      <c r="I878" s="184" t="s">
        <v>93</v>
      </c>
    </row>
    <row r="879" spans="1:11" x14ac:dyDescent="0.2">
      <c r="A879" s="184" t="s">
        <v>980</v>
      </c>
      <c r="B879" s="184" t="s">
        <v>1207</v>
      </c>
      <c r="C879" s="184" t="s">
        <v>1144</v>
      </c>
      <c r="D879" s="184" t="str">
        <f t="shared" si="16"/>
        <v>Amanda Carr</v>
      </c>
      <c r="F879" s="184" t="s">
        <v>943</v>
      </c>
      <c r="H879" s="184" t="s">
        <v>831</v>
      </c>
      <c r="I879" s="184" t="s">
        <v>1174</v>
      </c>
    </row>
    <row r="880" spans="1:11" x14ac:dyDescent="0.2">
      <c r="A880" s="184" t="s">
        <v>980</v>
      </c>
      <c r="B880" s="184" t="s">
        <v>1208</v>
      </c>
      <c r="C880" s="184" t="s">
        <v>298</v>
      </c>
      <c r="D880" s="184" t="str">
        <f t="shared" si="16"/>
        <v>Jim Helman</v>
      </c>
      <c r="F880" s="184" t="s">
        <v>943</v>
      </c>
    </row>
    <row r="881" spans="1:9" x14ac:dyDescent="0.2">
      <c r="A881" s="184" t="s">
        <v>980</v>
      </c>
      <c r="B881" s="184" t="s">
        <v>1209</v>
      </c>
      <c r="C881" s="184" t="s">
        <v>470</v>
      </c>
      <c r="D881" s="184" t="str">
        <f t="shared" si="16"/>
        <v>Eric Laschever</v>
      </c>
      <c r="F881" s="184" t="s">
        <v>943</v>
      </c>
    </row>
    <row r="882" spans="1:9" x14ac:dyDescent="0.2">
      <c r="A882" s="184" t="s">
        <v>980</v>
      </c>
      <c r="B882" s="184" t="s">
        <v>570</v>
      </c>
      <c r="C882" s="184" t="s">
        <v>298</v>
      </c>
      <c r="D882" s="184" t="str">
        <f t="shared" si="16"/>
        <v>Jim Lewis</v>
      </c>
      <c r="F882" s="184" t="s">
        <v>943</v>
      </c>
      <c r="H882" s="184" t="s">
        <v>1014</v>
      </c>
      <c r="I882" s="184" t="s">
        <v>1210</v>
      </c>
    </row>
    <row r="883" spans="1:9" x14ac:dyDescent="0.2">
      <c r="A883" s="184" t="s">
        <v>980</v>
      </c>
      <c r="B883" s="184" t="s">
        <v>1211</v>
      </c>
      <c r="C883" s="184" t="s">
        <v>265</v>
      </c>
      <c r="D883" s="184" t="str">
        <f t="shared" si="16"/>
        <v>Linda Maxson</v>
      </c>
      <c r="F883" s="184" t="s">
        <v>943</v>
      </c>
    </row>
    <row r="884" spans="1:9" x14ac:dyDescent="0.2">
      <c r="A884" s="184" t="s">
        <v>980</v>
      </c>
      <c r="B884" s="184" t="s">
        <v>1212</v>
      </c>
      <c r="C884" s="184" t="s">
        <v>1213</v>
      </c>
      <c r="D884" s="184" t="str">
        <f t="shared" ref="D884:D968" si="17">C884&amp;" "&amp;B884</f>
        <v>Michelle McClure</v>
      </c>
      <c r="F884" s="184" t="s">
        <v>943</v>
      </c>
      <c r="H884" s="184" t="s">
        <v>1214</v>
      </c>
      <c r="I884" s="184" t="s">
        <v>914</v>
      </c>
    </row>
    <row r="885" spans="1:9" x14ac:dyDescent="0.2">
      <c r="A885" s="184" t="s">
        <v>980</v>
      </c>
      <c r="B885" s="184" t="s">
        <v>1215</v>
      </c>
      <c r="C885" s="184" t="s">
        <v>952</v>
      </c>
      <c r="D885" s="184" t="str">
        <f t="shared" si="17"/>
        <v>Amy Merten</v>
      </c>
      <c r="F885" s="184" t="s">
        <v>943</v>
      </c>
      <c r="H885" s="184" t="s">
        <v>1216</v>
      </c>
      <c r="I885" s="184" t="s">
        <v>914</v>
      </c>
    </row>
    <row r="886" spans="1:9" x14ac:dyDescent="0.2">
      <c r="A886" s="184" t="s">
        <v>980</v>
      </c>
      <c r="B886" s="184" t="s">
        <v>1217</v>
      </c>
      <c r="C886" s="184" t="s">
        <v>1218</v>
      </c>
      <c r="D886" s="184" t="str">
        <f t="shared" si="17"/>
        <v>Jen Newton</v>
      </c>
      <c r="F886" s="184" t="s">
        <v>943</v>
      </c>
      <c r="H886" s="184" t="s">
        <v>1219</v>
      </c>
      <c r="I886" s="184" t="s">
        <v>93</v>
      </c>
    </row>
    <row r="887" spans="1:9" x14ac:dyDescent="0.2">
      <c r="A887" s="184" t="s">
        <v>980</v>
      </c>
      <c r="B887" s="184" t="s">
        <v>765</v>
      </c>
      <c r="C887" s="184" t="s">
        <v>1220</v>
      </c>
      <c r="D887" s="184" t="str">
        <f t="shared" si="17"/>
        <v>Larry Phillips</v>
      </c>
      <c r="F887" s="184" t="s">
        <v>943</v>
      </c>
    </row>
    <row r="888" spans="1:9" x14ac:dyDescent="0.2">
      <c r="A888" s="184" t="s">
        <v>980</v>
      </c>
      <c r="B888" s="184" t="s">
        <v>1221</v>
      </c>
      <c r="C888" s="184" t="s">
        <v>398</v>
      </c>
      <c r="D888" s="184" t="str">
        <f t="shared" si="17"/>
        <v>Jeff Renner</v>
      </c>
      <c r="F888" s="184" t="s">
        <v>943</v>
      </c>
    </row>
    <row r="889" spans="1:9" x14ac:dyDescent="0.2">
      <c r="A889" s="184" t="s">
        <v>980</v>
      </c>
      <c r="B889" s="184" t="s">
        <v>1222</v>
      </c>
      <c r="C889" s="184" t="s">
        <v>967</v>
      </c>
      <c r="D889" s="184" t="str">
        <f t="shared" si="17"/>
        <v>Mary Ruckelshaus</v>
      </c>
      <c r="F889" s="184" t="s">
        <v>943</v>
      </c>
      <c r="H889" s="184" t="s">
        <v>1223</v>
      </c>
      <c r="I889" s="184" t="s">
        <v>1224</v>
      </c>
    </row>
    <row r="890" spans="1:9" x14ac:dyDescent="0.2">
      <c r="A890" s="184" t="s">
        <v>980</v>
      </c>
      <c r="B890" s="184" t="s">
        <v>1177</v>
      </c>
      <c r="C890" s="184" t="s">
        <v>1178</v>
      </c>
      <c r="D890" s="184" t="str">
        <f t="shared" si="17"/>
        <v>Bill Taylor</v>
      </c>
      <c r="F890" s="184" t="s">
        <v>943</v>
      </c>
      <c r="H890" s="184" t="s">
        <v>90</v>
      </c>
      <c r="I890" s="184" t="s">
        <v>1179</v>
      </c>
    </row>
    <row r="891" spans="1:9" x14ac:dyDescent="0.2">
      <c r="A891" s="184" t="s">
        <v>980</v>
      </c>
      <c r="B891" s="184" t="s">
        <v>1225</v>
      </c>
      <c r="C891" s="184" t="s">
        <v>1220</v>
      </c>
      <c r="D891" s="184" t="str">
        <f t="shared" si="17"/>
        <v>Larry Toimil</v>
      </c>
      <c r="F891" s="184" t="s">
        <v>943</v>
      </c>
      <c r="H891" s="184" t="s">
        <v>90</v>
      </c>
      <c r="I891" s="184" t="s">
        <v>1226</v>
      </c>
    </row>
    <row r="892" spans="1:9" x14ac:dyDescent="0.2">
      <c r="A892" s="184" t="s">
        <v>980</v>
      </c>
      <c r="B892" s="184" t="s">
        <v>1227</v>
      </c>
      <c r="C892" s="184" t="s">
        <v>315</v>
      </c>
      <c r="D892" s="184" t="str">
        <f t="shared" si="17"/>
        <v>Scott Vokey</v>
      </c>
      <c r="F892" s="184" t="s">
        <v>943</v>
      </c>
    </row>
    <row r="893" spans="1:9" x14ac:dyDescent="0.2">
      <c r="A893" s="184" t="s">
        <v>980</v>
      </c>
      <c r="B893" s="184" t="s">
        <v>368</v>
      </c>
      <c r="C893" s="184" t="s">
        <v>660</v>
      </c>
      <c r="D893" s="184" t="str">
        <f t="shared" si="17"/>
        <v>John Warner</v>
      </c>
      <c r="F893" s="184" t="s">
        <v>943</v>
      </c>
    </row>
    <row r="894" spans="1:9" x14ac:dyDescent="0.2">
      <c r="A894" s="184" t="s">
        <v>980</v>
      </c>
      <c r="B894" s="184" t="s">
        <v>1228</v>
      </c>
      <c r="C894" s="184" t="s">
        <v>269</v>
      </c>
      <c r="D894" s="184" t="str">
        <f t="shared" si="17"/>
        <v>Doug Wells</v>
      </c>
      <c r="F894" s="184" t="s">
        <v>943</v>
      </c>
    </row>
    <row r="895" spans="1:9" x14ac:dyDescent="0.2">
      <c r="A895" s="184" t="s">
        <v>980</v>
      </c>
      <c r="B895" s="184" t="s">
        <v>1230</v>
      </c>
      <c r="C895" s="184" t="s">
        <v>574</v>
      </c>
      <c r="D895" s="184" t="str">
        <f t="shared" si="17"/>
        <v>Jack Beattie</v>
      </c>
      <c r="F895" s="184" t="s">
        <v>4</v>
      </c>
      <c r="H895" s="184" t="s">
        <v>4</v>
      </c>
      <c r="I895" s="184" t="s">
        <v>1229</v>
      </c>
    </row>
    <row r="896" spans="1:9" x14ac:dyDescent="0.2">
      <c r="A896" s="184" t="s">
        <v>980</v>
      </c>
      <c r="B896" s="184" t="s">
        <v>653</v>
      </c>
      <c r="C896" s="184" t="s">
        <v>254</v>
      </c>
      <c r="D896" s="184" t="str">
        <f t="shared" si="17"/>
        <v>Stephanie Burns</v>
      </c>
      <c r="F896" s="184" t="s">
        <v>74</v>
      </c>
    </row>
    <row r="897" spans="1:9" x14ac:dyDescent="0.2">
      <c r="A897" s="184" t="s">
        <v>1717</v>
      </c>
      <c r="B897" s="184" t="s">
        <v>1723</v>
      </c>
      <c r="C897" s="184" t="s">
        <v>1366</v>
      </c>
      <c r="D897" s="184" t="str">
        <f t="shared" si="17"/>
        <v>Ginny Broadhurst</v>
      </c>
      <c r="F897" s="184" t="s">
        <v>684</v>
      </c>
      <c r="H897" s="184" t="s">
        <v>1335</v>
      </c>
      <c r="I897" s="219" t="s">
        <v>1724</v>
      </c>
    </row>
    <row r="898" spans="1:9" x14ac:dyDescent="0.2">
      <c r="A898" s="184" t="s">
        <v>1717</v>
      </c>
      <c r="B898" s="184" t="s">
        <v>1725</v>
      </c>
      <c r="C898" s="184" t="s">
        <v>1726</v>
      </c>
      <c r="D898" s="184" t="str">
        <f t="shared" si="17"/>
        <v>Natalie Baloy</v>
      </c>
      <c r="F898" s="184" t="s">
        <v>1727</v>
      </c>
    </row>
    <row r="899" spans="1:9" x14ac:dyDescent="0.2">
      <c r="A899" s="184" t="s">
        <v>1717</v>
      </c>
      <c r="B899" s="184" t="s">
        <v>1728</v>
      </c>
      <c r="C899" s="184" t="s">
        <v>1729</v>
      </c>
      <c r="D899" s="184" t="str">
        <f t="shared" si="17"/>
        <v>Timothy Ballew</v>
      </c>
      <c r="E899" s="184" t="s">
        <v>1733</v>
      </c>
    </row>
    <row r="900" spans="1:9" x14ac:dyDescent="0.2">
      <c r="A900" s="184" t="s">
        <v>1717</v>
      </c>
      <c r="B900" s="184" t="s">
        <v>1730</v>
      </c>
      <c r="C900" s="184" t="s">
        <v>1731</v>
      </c>
      <c r="D900" s="184" t="str">
        <f t="shared" si="17"/>
        <v>Patti Gobin</v>
      </c>
      <c r="E900" s="184" t="s">
        <v>1733</v>
      </c>
    </row>
    <row r="901" spans="1:9" x14ac:dyDescent="0.2">
      <c r="A901" s="184" t="s">
        <v>1717</v>
      </c>
      <c r="B901" s="184" t="s">
        <v>1732</v>
      </c>
      <c r="C901" s="184" t="s">
        <v>1066</v>
      </c>
      <c r="D901" s="184" t="str">
        <f t="shared" si="17"/>
        <v>Ray Harris</v>
      </c>
      <c r="E901" s="184" t="s">
        <v>1733</v>
      </c>
    </row>
    <row r="902" spans="1:9" x14ac:dyDescent="0.2">
      <c r="A902" s="184" t="s">
        <v>1717</v>
      </c>
      <c r="B902" s="184" t="s">
        <v>1734</v>
      </c>
      <c r="C902" s="184" t="s">
        <v>464</v>
      </c>
      <c r="D902" s="184" t="str">
        <f t="shared" si="17"/>
        <v>Dave Howe</v>
      </c>
      <c r="E902" s="184" t="s">
        <v>1733</v>
      </c>
    </row>
    <row r="903" spans="1:9" x14ac:dyDescent="0.2">
      <c r="A903" s="184" t="s">
        <v>1717</v>
      </c>
      <c r="B903" s="184" t="s">
        <v>1735</v>
      </c>
      <c r="C903" s="184" t="s">
        <v>1540</v>
      </c>
      <c r="D903" s="184" t="str">
        <f t="shared" si="17"/>
        <v>Kent Johnsen</v>
      </c>
      <c r="E903" s="184" t="s">
        <v>1733</v>
      </c>
    </row>
    <row r="904" spans="1:9" x14ac:dyDescent="0.2">
      <c r="A904" s="184" t="s">
        <v>1717</v>
      </c>
      <c r="B904" s="184" t="s">
        <v>1736</v>
      </c>
      <c r="C904" s="184" t="s">
        <v>1737</v>
      </c>
      <c r="D904" s="184" t="str">
        <f t="shared" si="17"/>
        <v>Terrie Klinger</v>
      </c>
      <c r="E904" s="184" t="s">
        <v>1733</v>
      </c>
      <c r="H904" s="184" t="s">
        <v>1738</v>
      </c>
      <c r="I904" s="184" t="s">
        <v>93</v>
      </c>
    </row>
    <row r="905" spans="1:9" x14ac:dyDescent="0.2">
      <c r="A905" s="184" t="s">
        <v>1717</v>
      </c>
      <c r="B905" s="184" t="s">
        <v>1739</v>
      </c>
      <c r="C905" s="184" t="s">
        <v>1740</v>
      </c>
      <c r="D905" s="184" t="str">
        <f t="shared" si="17"/>
        <v>Martha Kongsgaard</v>
      </c>
      <c r="E905" s="184" t="s">
        <v>1733</v>
      </c>
      <c r="H905" s="184" t="s">
        <v>1163</v>
      </c>
      <c r="I905" s="219" t="s">
        <v>1589</v>
      </c>
    </row>
    <row r="906" spans="1:9" x14ac:dyDescent="0.2">
      <c r="A906" s="184" t="s">
        <v>1717</v>
      </c>
      <c r="B906" s="184" t="s">
        <v>1741</v>
      </c>
      <c r="C906" s="184" t="s">
        <v>313</v>
      </c>
      <c r="D906" s="184" t="str">
        <f t="shared" si="17"/>
        <v>David Marshall</v>
      </c>
      <c r="E906" s="184" t="s">
        <v>1733</v>
      </c>
      <c r="H906" s="184" t="s">
        <v>1335</v>
      </c>
      <c r="I906" s="184" t="s">
        <v>730</v>
      </c>
    </row>
    <row r="907" spans="1:9" x14ac:dyDescent="0.2">
      <c r="A907" s="184" t="s">
        <v>1717</v>
      </c>
      <c r="B907" s="184" t="s">
        <v>638</v>
      </c>
      <c r="C907" s="184" t="s">
        <v>639</v>
      </c>
      <c r="D907" s="184" t="str">
        <f t="shared" si="17"/>
        <v>Nan McKay</v>
      </c>
      <c r="E907" s="184" t="s">
        <v>1733</v>
      </c>
      <c r="H907" s="184" t="s">
        <v>1742</v>
      </c>
      <c r="I907" s="219" t="s">
        <v>1743</v>
      </c>
    </row>
    <row r="908" spans="1:9" x14ac:dyDescent="0.2">
      <c r="A908" s="184" t="s">
        <v>1717</v>
      </c>
      <c r="B908" s="184" t="s">
        <v>1744</v>
      </c>
      <c r="C908" s="184" t="s">
        <v>1272</v>
      </c>
      <c r="D908" s="184" t="str">
        <f t="shared" si="17"/>
        <v>Dennis McLerran</v>
      </c>
      <c r="E908" s="184" t="s">
        <v>1733</v>
      </c>
    </row>
    <row r="909" spans="1:9" x14ac:dyDescent="0.2">
      <c r="A909" s="184" t="s">
        <v>1717</v>
      </c>
      <c r="B909" s="184" t="s">
        <v>1745</v>
      </c>
      <c r="C909" s="184" t="s">
        <v>1406</v>
      </c>
      <c r="D909" s="184" t="str">
        <f t="shared" si="17"/>
        <v>Erin Meyer</v>
      </c>
      <c r="E909" s="184" t="s">
        <v>1733</v>
      </c>
      <c r="H909" s="184" t="s">
        <v>562</v>
      </c>
      <c r="I909" s="219" t="s">
        <v>821</v>
      </c>
    </row>
    <row r="910" spans="1:9" x14ac:dyDescent="0.2">
      <c r="A910" s="184" t="s">
        <v>1717</v>
      </c>
      <c r="B910" s="184" t="s">
        <v>1574</v>
      </c>
      <c r="C910" s="184" t="s">
        <v>1746</v>
      </c>
      <c r="D910" s="184" t="str">
        <f t="shared" si="17"/>
        <v>Emma Norman</v>
      </c>
      <c r="E910" s="184" t="s">
        <v>1733</v>
      </c>
      <c r="H910" s="184" t="s">
        <v>1747</v>
      </c>
      <c r="I910" s="184" t="s">
        <v>1748</v>
      </c>
    </row>
    <row r="911" spans="1:9" x14ac:dyDescent="0.2">
      <c r="A911" s="184" t="s">
        <v>1717</v>
      </c>
      <c r="B911" s="184" t="s">
        <v>1749</v>
      </c>
      <c r="C911" s="184" t="s">
        <v>305</v>
      </c>
      <c r="D911" s="184" t="str">
        <f t="shared" si="17"/>
        <v>Brian Riddell</v>
      </c>
      <c r="E911" s="184" t="s">
        <v>1733</v>
      </c>
      <c r="H911" s="184" t="s">
        <v>50</v>
      </c>
      <c r="I911" s="184" t="s">
        <v>30</v>
      </c>
    </row>
    <row r="912" spans="1:9" x14ac:dyDescent="0.2">
      <c r="A912" s="184" t="s">
        <v>1717</v>
      </c>
      <c r="B912" s="184" t="s">
        <v>1750</v>
      </c>
      <c r="C912" s="184" t="s">
        <v>254</v>
      </c>
      <c r="D912" s="184" t="str">
        <f t="shared" si="17"/>
        <v>Stephanie Solien</v>
      </c>
      <c r="E912" s="184" t="s">
        <v>1733</v>
      </c>
    </row>
    <row r="913" spans="1:9" x14ac:dyDescent="0.2">
      <c r="A913" s="184" t="s">
        <v>1717</v>
      </c>
      <c r="B913" s="184" t="s">
        <v>1751</v>
      </c>
      <c r="C913" s="184" t="s">
        <v>1752</v>
      </c>
      <c r="D913" s="184" t="str">
        <f t="shared" si="17"/>
        <v>Bert Webber</v>
      </c>
      <c r="E913" s="184" t="s">
        <v>1733</v>
      </c>
      <c r="H913" s="184" t="s">
        <v>1753</v>
      </c>
      <c r="I913" s="219" t="s">
        <v>1246</v>
      </c>
    </row>
    <row r="914" spans="1:9" x14ac:dyDescent="0.2">
      <c r="A914" s="184" t="s">
        <v>1717</v>
      </c>
      <c r="B914" s="184" t="s">
        <v>261</v>
      </c>
      <c r="C914" s="184" t="s">
        <v>260</v>
      </c>
      <c r="D914" s="184" t="str">
        <f t="shared" si="17"/>
        <v>Christianne Wilhelmson</v>
      </c>
      <c r="E914" s="184" t="s">
        <v>1733</v>
      </c>
      <c r="H914" s="184" t="s">
        <v>4</v>
      </c>
      <c r="I914" s="219" t="s">
        <v>2</v>
      </c>
    </row>
    <row r="915" spans="1:9" x14ac:dyDescent="0.2">
      <c r="A915" s="184" t="s">
        <v>2428</v>
      </c>
      <c r="B915" s="184" t="s">
        <v>1415</v>
      </c>
      <c r="C915" s="184" t="s">
        <v>439</v>
      </c>
      <c r="D915" s="184" t="str">
        <f t="shared" si="17"/>
        <v>Misty Peacock</v>
      </c>
      <c r="F915" s="184" t="s">
        <v>684</v>
      </c>
    </row>
    <row r="916" spans="1:9" x14ac:dyDescent="0.2">
      <c r="A916" s="184" t="s">
        <v>2428</v>
      </c>
      <c r="B916" s="184" t="s">
        <v>2434</v>
      </c>
      <c r="C916" s="184" t="s">
        <v>2435</v>
      </c>
      <c r="D916" s="184" t="str">
        <f t="shared" si="17"/>
        <v>Andres Quesada</v>
      </c>
      <c r="F916" s="184" t="s">
        <v>2436</v>
      </c>
    </row>
    <row r="917" spans="1:9" x14ac:dyDescent="0.2">
      <c r="A917" s="184" t="s">
        <v>1588</v>
      </c>
      <c r="B917" s="184" t="s">
        <v>3578</v>
      </c>
      <c r="C917" s="184" t="s">
        <v>2721</v>
      </c>
      <c r="D917" s="184" t="str">
        <f t="shared" ref="D917:D922" si="18">C917&amp;" "&amp;B917</f>
        <v>Emily Carrington</v>
      </c>
      <c r="G917" s="184" t="s">
        <v>3579</v>
      </c>
      <c r="H917" s="184" t="s">
        <v>94</v>
      </c>
      <c r="I917" s="184" t="s">
        <v>93</v>
      </c>
    </row>
    <row r="918" spans="1:9" x14ac:dyDescent="0.2">
      <c r="A918" s="184" t="s">
        <v>1588</v>
      </c>
      <c r="B918" s="184" t="s">
        <v>1273</v>
      </c>
      <c r="C918" s="184" t="s">
        <v>906</v>
      </c>
      <c r="D918" s="184" t="str">
        <f t="shared" si="18"/>
        <v>Megan Cook</v>
      </c>
      <c r="G918" s="184" t="s">
        <v>3579</v>
      </c>
      <c r="H918" s="184" t="s">
        <v>3580</v>
      </c>
      <c r="I918" s="184" t="s">
        <v>3581</v>
      </c>
    </row>
    <row r="919" spans="1:9" x14ac:dyDescent="0.2">
      <c r="A919" s="184" t="s">
        <v>1588</v>
      </c>
      <c r="B919" s="184" t="s">
        <v>3582</v>
      </c>
      <c r="C919" s="184" t="s">
        <v>906</v>
      </c>
      <c r="D919" s="184" t="str">
        <f t="shared" si="18"/>
        <v>Megan Dethier</v>
      </c>
      <c r="G919" s="184" t="s">
        <v>3579</v>
      </c>
      <c r="H919" s="184" t="s">
        <v>3585</v>
      </c>
      <c r="I919" s="184" t="s">
        <v>93</v>
      </c>
    </row>
    <row r="920" spans="1:9" x14ac:dyDescent="0.2">
      <c r="A920" s="184" t="s">
        <v>1588</v>
      </c>
      <c r="B920" s="184" t="s">
        <v>3584</v>
      </c>
      <c r="C920" s="184" t="s">
        <v>928</v>
      </c>
      <c r="D920" s="184" t="str">
        <f t="shared" si="18"/>
        <v>Katie Dobowski</v>
      </c>
      <c r="G920" s="184" t="s">
        <v>3579</v>
      </c>
      <c r="H920" s="184" t="s">
        <v>3583</v>
      </c>
      <c r="I920" s="184" t="s">
        <v>93</v>
      </c>
    </row>
    <row r="921" spans="1:9" x14ac:dyDescent="0.2">
      <c r="A921" s="184" t="s">
        <v>1588</v>
      </c>
      <c r="B921" s="184" t="s">
        <v>3586</v>
      </c>
      <c r="C921" s="184" t="s">
        <v>3587</v>
      </c>
      <c r="D921" s="184" t="str">
        <f t="shared" si="18"/>
        <v>Cassandra Donatelli</v>
      </c>
      <c r="G921" s="184" t="s">
        <v>3579</v>
      </c>
      <c r="H921" s="184" t="s">
        <v>3588</v>
      </c>
      <c r="I921" s="184" t="s">
        <v>3589</v>
      </c>
    </row>
    <row r="922" spans="1:9" x14ac:dyDescent="0.2">
      <c r="A922" s="184" t="s">
        <v>1588</v>
      </c>
      <c r="B922" s="184" t="s">
        <v>3590</v>
      </c>
      <c r="C922" s="184" t="s">
        <v>2809</v>
      </c>
      <c r="D922" s="184" t="str">
        <f t="shared" si="18"/>
        <v>Petra Dietsch-Kuru</v>
      </c>
      <c r="G922" s="184" t="s">
        <v>3579</v>
      </c>
    </row>
    <row r="923" spans="1:9" x14ac:dyDescent="0.2">
      <c r="A923" s="184" t="s">
        <v>1588</v>
      </c>
      <c r="B923" s="184" t="s">
        <v>3591</v>
      </c>
      <c r="C923" s="184" t="s">
        <v>464</v>
      </c>
      <c r="D923" s="184" t="str">
        <f t="shared" ref="D923:D925" si="19">C923&amp;" "&amp;B923</f>
        <v>Dave Duggins</v>
      </c>
      <c r="G923" s="184" t="s">
        <v>3579</v>
      </c>
      <c r="H923" s="184" t="s">
        <v>3592</v>
      </c>
      <c r="I923" s="184" t="s">
        <v>93</v>
      </c>
    </row>
    <row r="924" spans="1:9" x14ac:dyDescent="0.2">
      <c r="A924" s="184" t="s">
        <v>1588</v>
      </c>
      <c r="B924" s="184" t="s">
        <v>3593</v>
      </c>
      <c r="C924" s="184" t="s">
        <v>1176</v>
      </c>
      <c r="D924" s="184" t="str">
        <f t="shared" si="19"/>
        <v>Morgan Eisenlord</v>
      </c>
      <c r="G924" s="184" t="s">
        <v>3579</v>
      </c>
      <c r="H924" s="184" t="s">
        <v>3588</v>
      </c>
      <c r="I924" s="184" t="s">
        <v>3594</v>
      </c>
    </row>
    <row r="925" spans="1:9" x14ac:dyDescent="0.2">
      <c r="A925" s="184" t="s">
        <v>1588</v>
      </c>
      <c r="B925" s="184" t="s">
        <v>3595</v>
      </c>
      <c r="C925" s="184" t="s">
        <v>3596</v>
      </c>
      <c r="D925" s="184" t="str">
        <f t="shared" si="19"/>
        <v>Collette Feehan</v>
      </c>
      <c r="G925" s="184" t="s">
        <v>3579</v>
      </c>
      <c r="H925" s="184" t="s">
        <v>3597</v>
      </c>
      <c r="I925" s="184" t="s">
        <v>3598</v>
      </c>
    </row>
    <row r="926" spans="1:9" x14ac:dyDescent="0.2">
      <c r="A926" s="184" t="s">
        <v>1588</v>
      </c>
      <c r="B926" s="184" t="s">
        <v>3599</v>
      </c>
      <c r="C926" s="184" t="s">
        <v>3600</v>
      </c>
      <c r="D926" s="184" t="str">
        <f t="shared" ref="D926:D929" si="20">C926&amp;" "&amp;B926</f>
        <v>Carolyn Friedman</v>
      </c>
      <c r="G926" s="184" t="s">
        <v>3579</v>
      </c>
      <c r="H926" s="184" t="s">
        <v>3601</v>
      </c>
      <c r="I926" s="184" t="s">
        <v>93</v>
      </c>
    </row>
    <row r="927" spans="1:9" x14ac:dyDescent="0.2">
      <c r="A927" s="184" t="s">
        <v>1588</v>
      </c>
      <c r="B927" s="184" t="s">
        <v>495</v>
      </c>
      <c r="C927" s="184" t="s">
        <v>494</v>
      </c>
      <c r="D927" s="184" t="str">
        <f t="shared" si="20"/>
        <v>Joe Gaydos</v>
      </c>
      <c r="G927" s="184" t="s">
        <v>3579</v>
      </c>
      <c r="H927" s="184" t="s">
        <v>7</v>
      </c>
      <c r="I927" s="184" t="s">
        <v>6</v>
      </c>
    </row>
    <row r="928" spans="1:9" x14ac:dyDescent="0.2">
      <c r="A928" s="184" t="s">
        <v>1588</v>
      </c>
      <c r="B928" s="184" t="s">
        <v>3602</v>
      </c>
      <c r="C928" s="184" t="s">
        <v>1571</v>
      </c>
      <c r="D928" s="184" t="str">
        <f t="shared" si="20"/>
        <v>Rebecca Geunther</v>
      </c>
      <c r="G928" s="184" t="s">
        <v>3579</v>
      </c>
      <c r="H928" s="184" t="s">
        <v>3603</v>
      </c>
      <c r="I928" s="184" t="s">
        <v>93</v>
      </c>
    </row>
    <row r="929" spans="1:9" x14ac:dyDescent="0.2">
      <c r="A929" s="184" t="s">
        <v>1588</v>
      </c>
      <c r="B929" s="184" t="s">
        <v>3604</v>
      </c>
      <c r="C929" s="184" t="s">
        <v>3605</v>
      </c>
      <c r="D929" s="184" t="str">
        <f t="shared" si="20"/>
        <v>Beatrice Grauman-Boss</v>
      </c>
      <c r="G929" s="184" t="s">
        <v>3579</v>
      </c>
    </row>
    <row r="930" spans="1:9" x14ac:dyDescent="0.2">
      <c r="A930" s="184" t="s">
        <v>1588</v>
      </c>
      <c r="B930" s="184" t="s">
        <v>3606</v>
      </c>
      <c r="C930" s="184" t="s">
        <v>3607</v>
      </c>
      <c r="D930" s="184" t="str">
        <f>C930&amp;" "&amp;B930</f>
        <v>Hilary Hayford</v>
      </c>
      <c r="G930" s="184" t="s">
        <v>3579</v>
      </c>
      <c r="H930" s="184" t="s">
        <v>900</v>
      </c>
      <c r="I930" s="184" t="s">
        <v>93</v>
      </c>
    </row>
    <row r="931" spans="1:9" x14ac:dyDescent="0.2">
      <c r="A931" s="184" t="s">
        <v>1588</v>
      </c>
      <c r="B931" s="184" t="s">
        <v>3608</v>
      </c>
      <c r="C931" s="184" t="s">
        <v>3609</v>
      </c>
      <c r="D931" s="184" t="str">
        <f>C931&amp;" "&amp;B931</f>
        <v>Vik Lyengar</v>
      </c>
      <c r="G931" s="184" t="s">
        <v>3579</v>
      </c>
      <c r="H931" s="184" t="s">
        <v>94</v>
      </c>
      <c r="I931" s="184" t="s">
        <v>3610</v>
      </c>
    </row>
    <row r="932" spans="1:9" x14ac:dyDescent="0.2">
      <c r="A932" s="184" t="s">
        <v>1588</v>
      </c>
      <c r="B932" s="184" t="s">
        <v>3611</v>
      </c>
      <c r="C932" s="184" t="s">
        <v>2880</v>
      </c>
      <c r="D932" s="184" t="str">
        <f t="shared" ref="D932:D935" si="21">C932&amp;" "&amp;B932</f>
        <v>Will King</v>
      </c>
      <c r="G932" s="184" t="s">
        <v>3579</v>
      </c>
      <c r="H932" s="184" t="s">
        <v>3588</v>
      </c>
      <c r="I932" s="184" t="s">
        <v>93</v>
      </c>
    </row>
    <row r="933" spans="1:9" x14ac:dyDescent="0.2">
      <c r="A933" s="184" t="s">
        <v>1588</v>
      </c>
      <c r="B933" s="184" t="s">
        <v>3612</v>
      </c>
      <c r="C933" s="184" t="s">
        <v>425</v>
      </c>
      <c r="D933" s="184" t="str">
        <f t="shared" si="21"/>
        <v>Matt Kolmann</v>
      </c>
      <c r="G933" s="184" t="s">
        <v>3579</v>
      </c>
      <c r="H933" s="184" t="s">
        <v>2502</v>
      </c>
      <c r="I933" s="184" t="s">
        <v>3613</v>
      </c>
    </row>
    <row r="934" spans="1:9" x14ac:dyDescent="0.2">
      <c r="A934" s="184" t="s">
        <v>1588</v>
      </c>
      <c r="B934" s="184" t="s">
        <v>3614</v>
      </c>
      <c r="C934" s="184" t="s">
        <v>2401</v>
      </c>
      <c r="D934" s="184" t="str">
        <f t="shared" si="21"/>
        <v>Sharon Massey</v>
      </c>
      <c r="G934" s="184" t="s">
        <v>3579</v>
      </c>
      <c r="H934" s="184" t="s">
        <v>3615</v>
      </c>
      <c r="I934" s="184" t="s">
        <v>3616</v>
      </c>
    </row>
    <row r="935" spans="1:9" x14ac:dyDescent="0.2">
      <c r="A935" s="184" t="s">
        <v>1588</v>
      </c>
      <c r="B935" s="184" t="s">
        <v>3617</v>
      </c>
      <c r="C935" s="184" t="s">
        <v>240</v>
      </c>
      <c r="D935" s="184" t="str">
        <f t="shared" si="21"/>
        <v>Rachel Merz</v>
      </c>
      <c r="G935" s="184" t="s">
        <v>3579</v>
      </c>
      <c r="H935" s="184" t="s">
        <v>94</v>
      </c>
      <c r="I935" s="184" t="s">
        <v>3618</v>
      </c>
    </row>
    <row r="936" spans="1:9" x14ac:dyDescent="0.2">
      <c r="A936" s="184" t="s">
        <v>1588</v>
      </c>
      <c r="B936" s="184" t="s">
        <v>3619</v>
      </c>
      <c r="C936" s="184" t="s">
        <v>271</v>
      </c>
      <c r="D936" s="184" t="str">
        <f t="shared" ref="D936:D940" si="22">C936&amp;" "&amp;B936</f>
        <v>Susan Middleton</v>
      </c>
      <c r="G936" s="184" t="s">
        <v>3579</v>
      </c>
    </row>
    <row r="937" spans="1:9" x14ac:dyDescent="0.2">
      <c r="A937" s="184" t="s">
        <v>1588</v>
      </c>
      <c r="B937" s="184" t="s">
        <v>3620</v>
      </c>
      <c r="C937" s="184" t="s">
        <v>3621</v>
      </c>
      <c r="D937" s="184" t="str">
        <f t="shared" si="22"/>
        <v>Orissa Moulton</v>
      </c>
      <c r="G937" s="184" t="s">
        <v>3579</v>
      </c>
      <c r="H937" s="184" t="s">
        <v>3622</v>
      </c>
      <c r="I937" s="184" t="s">
        <v>3623</v>
      </c>
    </row>
    <row r="938" spans="1:9" x14ac:dyDescent="0.2">
      <c r="A938" s="184" t="s">
        <v>1588</v>
      </c>
      <c r="B938" s="184" t="s">
        <v>401</v>
      </c>
      <c r="C938" s="184" t="s">
        <v>303</v>
      </c>
      <c r="D938" s="184" t="str">
        <f>C938&amp;" "&amp;B938</f>
        <v>James Murray</v>
      </c>
      <c r="G938" s="184" t="s">
        <v>3579</v>
      </c>
      <c r="H938" s="184" t="s">
        <v>3624</v>
      </c>
      <c r="I938" s="184" t="s">
        <v>3625</v>
      </c>
    </row>
    <row r="939" spans="1:9" x14ac:dyDescent="0.2">
      <c r="A939" s="184" t="s">
        <v>1588</v>
      </c>
      <c r="B939" s="184" t="s">
        <v>876</v>
      </c>
      <c r="C939" s="184" t="s">
        <v>3626</v>
      </c>
      <c r="D939" s="184" t="str">
        <f t="shared" si="22"/>
        <v>Jenny Olson</v>
      </c>
      <c r="G939" s="184" t="s">
        <v>3579</v>
      </c>
      <c r="H939" s="184" t="s">
        <v>3627</v>
      </c>
      <c r="I939" s="184" t="s">
        <v>3628</v>
      </c>
    </row>
    <row r="940" spans="1:9" x14ac:dyDescent="0.2">
      <c r="A940" s="184" t="s">
        <v>1588</v>
      </c>
      <c r="B940" s="184" t="s">
        <v>1568</v>
      </c>
      <c r="C940" s="184" t="s">
        <v>3629</v>
      </c>
      <c r="D940" s="184" t="str">
        <f t="shared" si="22"/>
        <v>Raena Parsons</v>
      </c>
      <c r="G940" s="184" t="s">
        <v>3579</v>
      </c>
    </row>
    <row r="941" spans="1:9" x14ac:dyDescent="0.2">
      <c r="A941" s="184" t="s">
        <v>1588</v>
      </c>
      <c r="B941" s="184" t="s">
        <v>3630</v>
      </c>
      <c r="C941" s="184" t="s">
        <v>3631</v>
      </c>
      <c r="D941" s="184" t="str">
        <f t="shared" ref="D941:D942" si="23">C941&amp;" "&amp;B941</f>
        <v>Marianne Porter</v>
      </c>
      <c r="G941" s="184" t="s">
        <v>3579</v>
      </c>
    </row>
    <row r="942" spans="1:9" x14ac:dyDescent="0.2">
      <c r="A942" s="184" t="s">
        <v>1588</v>
      </c>
      <c r="B942" s="184" t="s">
        <v>3632</v>
      </c>
      <c r="C942" s="184" t="s">
        <v>242</v>
      </c>
      <c r="D942" s="184" t="str">
        <f t="shared" si="23"/>
        <v>Ken Sebens</v>
      </c>
      <c r="G942" s="184" t="s">
        <v>3579</v>
      </c>
      <c r="H942" s="184" t="s">
        <v>94</v>
      </c>
      <c r="I942" s="184" t="s">
        <v>93</v>
      </c>
    </row>
    <row r="943" spans="1:9" x14ac:dyDescent="0.2">
      <c r="A943" s="184" t="s">
        <v>1588</v>
      </c>
      <c r="B943" s="184" t="s">
        <v>3633</v>
      </c>
      <c r="C943" s="184" t="s">
        <v>2891</v>
      </c>
      <c r="D943" s="184" t="str">
        <f>C943&amp;" "&amp;B943</f>
        <v>Adam Summers</v>
      </c>
      <c r="G943" s="184" t="s">
        <v>3579</v>
      </c>
      <c r="H943" s="184" t="s">
        <v>94</v>
      </c>
      <c r="I943" s="184" t="s">
        <v>93</v>
      </c>
    </row>
    <row r="944" spans="1:9" x14ac:dyDescent="0.2">
      <c r="A944" s="184" t="s">
        <v>1588</v>
      </c>
      <c r="B944" s="184" t="s">
        <v>3634</v>
      </c>
      <c r="C944" s="184" t="s">
        <v>1272</v>
      </c>
      <c r="D944" s="184" t="str">
        <f>C944&amp;" "&amp;B944</f>
        <v>Dennis Willows</v>
      </c>
      <c r="G944" s="184" t="s">
        <v>3579</v>
      </c>
    </row>
    <row r="945" spans="1:9" x14ac:dyDescent="0.2">
      <c r="A945" s="184" t="s">
        <v>817</v>
      </c>
      <c r="B945" s="184" t="s">
        <v>1234</v>
      </c>
      <c r="C945" s="184" t="s">
        <v>477</v>
      </c>
      <c r="D945" s="184" t="str">
        <f t="shared" si="17"/>
        <v>Martin Wale</v>
      </c>
      <c r="F945" s="184" t="s">
        <v>1235</v>
      </c>
    </row>
    <row r="946" spans="1:9" x14ac:dyDescent="0.2">
      <c r="A946" s="223" t="s">
        <v>817</v>
      </c>
      <c r="B946" s="184" t="s">
        <v>392</v>
      </c>
      <c r="C946" s="184" t="s">
        <v>300</v>
      </c>
      <c r="D946" s="184" t="str">
        <f t="shared" si="17"/>
        <v>Bob Bruce</v>
      </c>
      <c r="F946" s="184" t="s">
        <v>1236</v>
      </c>
    </row>
    <row r="947" spans="1:9" x14ac:dyDescent="0.2">
      <c r="A947" s="223" t="s">
        <v>817</v>
      </c>
      <c r="B947" s="184" t="s">
        <v>1237</v>
      </c>
      <c r="C947" s="184" t="s">
        <v>1238</v>
      </c>
      <c r="D947" s="184" t="str">
        <f t="shared" si="17"/>
        <v>Tony Green</v>
      </c>
      <c r="G947" s="184" t="s">
        <v>632</v>
      </c>
    </row>
    <row r="948" spans="1:9" x14ac:dyDescent="0.2">
      <c r="A948" s="223" t="s">
        <v>817</v>
      </c>
      <c r="B948" s="184" t="s">
        <v>1239</v>
      </c>
      <c r="C948" s="184" t="s">
        <v>237</v>
      </c>
      <c r="D948" s="184" t="str">
        <f t="shared" si="17"/>
        <v>Lauren McWhinnie</v>
      </c>
      <c r="F948" s="184" t="s">
        <v>8</v>
      </c>
      <c r="H948" s="184" t="s">
        <v>853</v>
      </c>
      <c r="I948" s="184" t="s">
        <v>129</v>
      </c>
    </row>
    <row r="949" spans="1:9" x14ac:dyDescent="0.2">
      <c r="A949" s="223" t="s">
        <v>817</v>
      </c>
      <c r="B949" s="184" t="s">
        <v>1240</v>
      </c>
      <c r="C949" s="184" t="s">
        <v>1241</v>
      </c>
      <c r="D949" s="184" t="str">
        <f t="shared" si="17"/>
        <v>Lorell Gienow</v>
      </c>
      <c r="F949" s="184" t="s">
        <v>1242</v>
      </c>
      <c r="G949" s="184" t="s">
        <v>635</v>
      </c>
    </row>
    <row r="950" spans="1:9" x14ac:dyDescent="0.2">
      <c r="A950" s="223" t="s">
        <v>1243</v>
      </c>
      <c r="B950" s="184" t="s">
        <v>1247</v>
      </c>
      <c r="C950" s="184" t="s">
        <v>1248</v>
      </c>
      <c r="D950" s="184" t="str">
        <f t="shared" si="17"/>
        <v>Holly Hill</v>
      </c>
      <c r="F950" s="184" t="s">
        <v>1249</v>
      </c>
    </row>
    <row r="951" spans="1:9" x14ac:dyDescent="0.2">
      <c r="A951" s="223" t="s">
        <v>1243</v>
      </c>
      <c r="B951" s="184" t="s">
        <v>1250</v>
      </c>
      <c r="C951" s="184" t="s">
        <v>1251</v>
      </c>
      <c r="D951" s="184" t="str">
        <f t="shared" si="17"/>
        <v>Denise Kilkenny-Tittle</v>
      </c>
      <c r="F951" s="184" t="s">
        <v>1252</v>
      </c>
    </row>
    <row r="952" spans="1:9" x14ac:dyDescent="0.2">
      <c r="A952" s="184" t="s">
        <v>2109</v>
      </c>
      <c r="B952" s="184" t="s">
        <v>2122</v>
      </c>
      <c r="C952" s="184" t="s">
        <v>699</v>
      </c>
      <c r="D952" s="184" t="str">
        <f t="shared" si="17"/>
        <v>Elaine Leung</v>
      </c>
      <c r="F952" s="184" t="s">
        <v>2123</v>
      </c>
      <c r="H952" s="184" t="s">
        <v>8</v>
      </c>
      <c r="I952" s="219" t="s">
        <v>2124</v>
      </c>
    </row>
    <row r="953" spans="1:9" x14ac:dyDescent="0.2">
      <c r="A953" s="184" t="s">
        <v>2109</v>
      </c>
      <c r="B953" s="184" t="s">
        <v>2125</v>
      </c>
      <c r="C953" s="184" t="s">
        <v>2126</v>
      </c>
      <c r="D953" s="184" t="str">
        <f t="shared" si="17"/>
        <v>Melanie Knight</v>
      </c>
      <c r="E953" s="184" t="s">
        <v>3</v>
      </c>
      <c r="F953" s="184" t="s">
        <v>682</v>
      </c>
      <c r="H953" s="184" t="s">
        <v>2127</v>
      </c>
      <c r="I953" s="184" t="s">
        <v>2128</v>
      </c>
    </row>
    <row r="954" spans="1:9" x14ac:dyDescent="0.2">
      <c r="A954" s="184" t="s">
        <v>2109</v>
      </c>
      <c r="B954" s="184" t="s">
        <v>2129</v>
      </c>
      <c r="C954" s="184" t="s">
        <v>326</v>
      </c>
      <c r="D954" s="184" t="str">
        <f t="shared" si="17"/>
        <v>Lisa Blachut</v>
      </c>
      <c r="E954" s="184" t="s">
        <v>3</v>
      </c>
      <c r="F954" s="184" t="s">
        <v>683</v>
      </c>
    </row>
    <row r="955" spans="1:9" x14ac:dyDescent="0.2">
      <c r="A955" s="184" t="s">
        <v>2109</v>
      </c>
      <c r="B955" s="184" t="s">
        <v>2130</v>
      </c>
      <c r="C955" s="184" t="s">
        <v>2131</v>
      </c>
      <c r="D955" s="184" t="str">
        <f t="shared" si="17"/>
        <v>Shayla Walker</v>
      </c>
      <c r="E955" s="184" t="s">
        <v>3</v>
      </c>
      <c r="G955" s="184" t="s">
        <v>635</v>
      </c>
      <c r="H955" s="184" t="s">
        <v>2132</v>
      </c>
      <c r="I955" s="219" t="s">
        <v>1303</v>
      </c>
    </row>
    <row r="956" spans="1:9" x14ac:dyDescent="0.2">
      <c r="A956" s="184" t="s">
        <v>2109</v>
      </c>
      <c r="B956" s="184" t="s">
        <v>2133</v>
      </c>
      <c r="C956" s="184" t="s">
        <v>2134</v>
      </c>
      <c r="D956" s="184" t="str">
        <f t="shared" si="17"/>
        <v>Jo Jo Imai</v>
      </c>
      <c r="E956" s="184" t="s">
        <v>3</v>
      </c>
      <c r="G956" s="184" t="s">
        <v>632</v>
      </c>
    </row>
    <row r="957" spans="1:9" x14ac:dyDescent="0.2">
      <c r="A957" s="184" t="s">
        <v>2109</v>
      </c>
      <c r="B957" s="184" t="s">
        <v>2135</v>
      </c>
      <c r="C957" s="184" t="s">
        <v>2136</v>
      </c>
      <c r="D957" s="184" t="str">
        <f t="shared" si="17"/>
        <v>Sophie Boisvert</v>
      </c>
      <c r="F957" s="184" t="s">
        <v>2137</v>
      </c>
    </row>
    <row r="958" spans="1:9" x14ac:dyDescent="0.2">
      <c r="A958" s="184" t="s">
        <v>2109</v>
      </c>
      <c r="B958" s="184" t="s">
        <v>1337</v>
      </c>
      <c r="C958" s="184" t="s">
        <v>503</v>
      </c>
      <c r="D958" s="184" t="str">
        <f t="shared" si="17"/>
        <v>Shannon Johnston</v>
      </c>
      <c r="F958" s="184" t="s">
        <v>2138</v>
      </c>
      <c r="H958" s="184" t="s">
        <v>2139</v>
      </c>
      <c r="I958" s="184" t="s">
        <v>2140</v>
      </c>
    </row>
    <row r="959" spans="1:9" x14ac:dyDescent="0.2">
      <c r="A959" s="184" t="s">
        <v>2109</v>
      </c>
      <c r="B959" s="184" t="s">
        <v>2141</v>
      </c>
      <c r="C959" s="184" t="s">
        <v>2142</v>
      </c>
      <c r="D959" s="184" t="str">
        <f t="shared" si="17"/>
        <v>Zack Shoom</v>
      </c>
      <c r="F959" s="184" t="s">
        <v>2143</v>
      </c>
    </row>
    <row r="960" spans="1:9" x14ac:dyDescent="0.2">
      <c r="A960" s="184" t="s">
        <v>710</v>
      </c>
      <c r="B960" s="184" t="s">
        <v>340</v>
      </c>
      <c r="C960" s="184" t="s">
        <v>700</v>
      </c>
      <c r="D960" s="184" t="str">
        <f t="shared" si="17"/>
        <v>Nikki Wright</v>
      </c>
      <c r="F960" s="184" t="s">
        <v>4</v>
      </c>
    </row>
    <row r="961" spans="1:6" x14ac:dyDescent="0.2">
      <c r="A961" s="184" t="s">
        <v>6</v>
      </c>
      <c r="B961" s="184" t="s">
        <v>447</v>
      </c>
      <c r="C961" s="184" t="s">
        <v>446</v>
      </c>
      <c r="D961" s="184" t="str">
        <f t="shared" si="17"/>
        <v>Audrey Benedict</v>
      </c>
      <c r="E961" s="184" t="s">
        <v>3</v>
      </c>
    </row>
    <row r="962" spans="1:6" x14ac:dyDescent="0.2">
      <c r="A962" s="184" t="s">
        <v>6</v>
      </c>
      <c r="B962" s="184" t="s">
        <v>448</v>
      </c>
      <c r="C962" s="184" t="s">
        <v>388</v>
      </c>
      <c r="D962" s="184" t="str">
        <f t="shared" si="17"/>
        <v>Kevin Campion</v>
      </c>
      <c r="E962" s="184" t="s">
        <v>3</v>
      </c>
    </row>
    <row r="963" spans="1:6" x14ac:dyDescent="0.2">
      <c r="A963" s="184" t="s">
        <v>6</v>
      </c>
      <c r="B963" s="184" t="s">
        <v>450</v>
      </c>
      <c r="C963" s="184" t="s">
        <v>449</v>
      </c>
      <c r="D963" s="184" t="str">
        <f t="shared" si="17"/>
        <v>Janice D’Amato</v>
      </c>
      <c r="E963" s="184" t="s">
        <v>3</v>
      </c>
    </row>
    <row r="964" spans="1:6" x14ac:dyDescent="0.2">
      <c r="A964" s="184" t="s">
        <v>6</v>
      </c>
      <c r="B964" s="184" t="s">
        <v>267</v>
      </c>
      <c r="C964" s="184" t="s">
        <v>451</v>
      </c>
      <c r="D964" s="184" t="str">
        <f t="shared" si="17"/>
        <v>Laura Donald</v>
      </c>
      <c r="E964" s="184" t="s">
        <v>3</v>
      </c>
    </row>
    <row r="965" spans="1:6" x14ac:dyDescent="0.2">
      <c r="A965" s="184" t="s">
        <v>6</v>
      </c>
      <c r="B965" s="184" t="s">
        <v>453</v>
      </c>
      <c r="C965" s="184" t="s">
        <v>452</v>
      </c>
      <c r="D965" s="184" t="str">
        <f t="shared" si="17"/>
        <v>Ashley Ebbeler</v>
      </c>
      <c r="E965" s="184" t="s">
        <v>3</v>
      </c>
    </row>
    <row r="966" spans="1:6" x14ac:dyDescent="0.2">
      <c r="A966" s="184" t="s">
        <v>6</v>
      </c>
      <c r="B966" s="184" t="s">
        <v>455</v>
      </c>
      <c r="C966" s="184" t="s">
        <v>454</v>
      </c>
      <c r="D966" s="184" t="str">
        <f t="shared" si="17"/>
        <v>Ardi Kveven</v>
      </c>
      <c r="E966" s="184" t="s">
        <v>3</v>
      </c>
    </row>
    <row r="967" spans="1:6" x14ac:dyDescent="0.2">
      <c r="A967" s="184" t="s">
        <v>6</v>
      </c>
      <c r="B967" s="184" t="s">
        <v>457</v>
      </c>
      <c r="C967" s="184" t="s">
        <v>456</v>
      </c>
      <c r="D967" s="184" t="str">
        <f t="shared" si="17"/>
        <v>Joanne Watts</v>
      </c>
      <c r="E967" s="184" t="s">
        <v>3</v>
      </c>
    </row>
    <row r="968" spans="1:6" x14ac:dyDescent="0.2">
      <c r="A968" s="184" t="s">
        <v>6</v>
      </c>
      <c r="B968" s="184" t="s">
        <v>459</v>
      </c>
      <c r="C968" s="184" t="s">
        <v>458</v>
      </c>
      <c r="D968" s="184" t="str">
        <f t="shared" si="17"/>
        <v>Jess Newley</v>
      </c>
      <c r="E968" s="184" t="s">
        <v>3</v>
      </c>
    </row>
    <row r="969" spans="1:6" x14ac:dyDescent="0.2">
      <c r="A969" s="184" t="s">
        <v>6</v>
      </c>
      <c r="B969" s="184" t="s">
        <v>461</v>
      </c>
      <c r="C969" s="184" t="s">
        <v>460</v>
      </c>
      <c r="D969" s="184" t="str">
        <f t="shared" ref="D969:D1030" si="24">C969&amp;" "&amp;B969</f>
        <v>Ingrid Rasch</v>
      </c>
      <c r="E969" s="184" t="s">
        <v>3</v>
      </c>
    </row>
    <row r="970" spans="1:6" x14ac:dyDescent="0.2">
      <c r="A970" s="184" t="s">
        <v>6</v>
      </c>
      <c r="B970" s="184" t="s">
        <v>462</v>
      </c>
      <c r="C970" s="184" t="s">
        <v>433</v>
      </c>
      <c r="D970" s="184" t="str">
        <f t="shared" si="24"/>
        <v>Bryce Rhodes</v>
      </c>
      <c r="E970" s="184" t="s">
        <v>3</v>
      </c>
    </row>
    <row r="971" spans="1:6" x14ac:dyDescent="0.2">
      <c r="A971" s="184" t="s">
        <v>6</v>
      </c>
      <c r="B971" s="184" t="s">
        <v>462</v>
      </c>
      <c r="C971" s="184" t="s">
        <v>463</v>
      </c>
      <c r="D971" s="184" t="str">
        <f t="shared" si="24"/>
        <v>Emery Rhodes</v>
      </c>
      <c r="E971" s="184" t="s">
        <v>3</v>
      </c>
    </row>
    <row r="972" spans="1:6" x14ac:dyDescent="0.2">
      <c r="A972" s="184" t="s">
        <v>6</v>
      </c>
      <c r="B972" s="184" t="s">
        <v>465</v>
      </c>
      <c r="C972" s="184" t="s">
        <v>464</v>
      </c>
      <c r="D972" s="184" t="str">
        <f t="shared" si="24"/>
        <v>Dave Roberts</v>
      </c>
      <c r="E972" s="184" t="s">
        <v>3</v>
      </c>
    </row>
    <row r="973" spans="1:6" x14ac:dyDescent="0.2">
      <c r="A973" s="184" t="s">
        <v>6</v>
      </c>
      <c r="B973" s="184" t="s">
        <v>467</v>
      </c>
      <c r="C973" s="184" t="s">
        <v>466</v>
      </c>
      <c r="D973" s="184" t="str">
        <f t="shared" si="24"/>
        <v>Rochelle Severson</v>
      </c>
      <c r="E973" s="184" t="s">
        <v>3</v>
      </c>
    </row>
    <row r="974" spans="1:6" x14ac:dyDescent="0.2">
      <c r="A974" s="184" t="s">
        <v>6</v>
      </c>
      <c r="B974" s="184" t="s">
        <v>469</v>
      </c>
      <c r="C974" s="184" t="s">
        <v>468</v>
      </c>
      <c r="D974" s="184" t="str">
        <f t="shared" si="24"/>
        <v>Kirsten Gilardi</v>
      </c>
      <c r="E974" s="184" t="s">
        <v>3</v>
      </c>
    </row>
    <row r="975" spans="1:6" x14ac:dyDescent="0.2">
      <c r="A975" s="184" t="s">
        <v>6</v>
      </c>
      <c r="B975" s="184" t="s">
        <v>471</v>
      </c>
      <c r="C975" s="184" t="s">
        <v>470</v>
      </c>
      <c r="D975" s="184" t="str">
        <f t="shared" si="24"/>
        <v>Eric Anderson</v>
      </c>
      <c r="F975" s="184" t="s">
        <v>8</v>
      </c>
    </row>
    <row r="976" spans="1:6" x14ac:dyDescent="0.2">
      <c r="A976" s="184" t="s">
        <v>6</v>
      </c>
      <c r="B976" s="184" t="s">
        <v>473</v>
      </c>
      <c r="C976" s="184" t="s">
        <v>472</v>
      </c>
      <c r="D976" s="184" t="str">
        <f t="shared" si="24"/>
        <v>Meg Chadsey</v>
      </c>
      <c r="F976" s="184" t="s">
        <v>8</v>
      </c>
    </row>
    <row r="977" spans="1:6" x14ac:dyDescent="0.2">
      <c r="A977" s="184" t="s">
        <v>6</v>
      </c>
      <c r="B977" s="184" t="s">
        <v>474</v>
      </c>
      <c r="C977" s="184" t="s">
        <v>242</v>
      </c>
      <c r="D977" s="184" t="str">
        <f t="shared" si="24"/>
        <v>Ken Currens</v>
      </c>
      <c r="F977" s="184" t="s">
        <v>8</v>
      </c>
    </row>
    <row r="978" spans="1:6" x14ac:dyDescent="0.2">
      <c r="A978" s="184" t="s">
        <v>6</v>
      </c>
      <c r="B978" s="184" t="s">
        <v>476</v>
      </c>
      <c r="C978" s="184" t="s">
        <v>475</v>
      </c>
      <c r="D978" s="184" t="str">
        <f t="shared" si="24"/>
        <v>Jamie Donatuto</v>
      </c>
      <c r="F978" s="184" t="s">
        <v>8</v>
      </c>
    </row>
    <row r="979" spans="1:6" x14ac:dyDescent="0.2">
      <c r="A979" s="184" t="s">
        <v>6</v>
      </c>
      <c r="B979" s="184" t="s">
        <v>478</v>
      </c>
      <c r="C979" s="184" t="s">
        <v>477</v>
      </c>
      <c r="D979" s="184" t="str">
        <f t="shared" si="24"/>
        <v>Martin Haulena</v>
      </c>
      <c r="F979" s="184" t="s">
        <v>8</v>
      </c>
    </row>
    <row r="980" spans="1:6" x14ac:dyDescent="0.2">
      <c r="A980" s="184" t="s">
        <v>6</v>
      </c>
      <c r="B980" s="184" t="s">
        <v>480</v>
      </c>
      <c r="C980" s="184" t="s">
        <v>479</v>
      </c>
      <c r="D980" s="184" t="str">
        <f t="shared" si="24"/>
        <v>Marco Hatch</v>
      </c>
      <c r="F980" s="184" t="s">
        <v>8</v>
      </c>
    </row>
    <row r="981" spans="1:6" x14ac:dyDescent="0.2">
      <c r="A981" s="184" t="s">
        <v>6</v>
      </c>
      <c r="B981" s="184" t="s">
        <v>520</v>
      </c>
      <c r="C981" s="184" t="s">
        <v>481</v>
      </c>
      <c r="D981" s="184" t="str">
        <f t="shared" si="24"/>
        <v>Christine Kreuder Johnson</v>
      </c>
      <c r="F981" s="184" t="s">
        <v>8</v>
      </c>
    </row>
    <row r="982" spans="1:6" x14ac:dyDescent="0.2">
      <c r="A982" s="184" t="s">
        <v>6</v>
      </c>
      <c r="B982" s="184" t="s">
        <v>483</v>
      </c>
      <c r="C982" s="184" t="s">
        <v>482</v>
      </c>
      <c r="D982" s="184" t="str">
        <f t="shared" si="24"/>
        <v>Kerry Naish</v>
      </c>
      <c r="F982" s="184" t="s">
        <v>8</v>
      </c>
    </row>
    <row r="983" spans="1:6" x14ac:dyDescent="0.2">
      <c r="A983" s="184" t="s">
        <v>6</v>
      </c>
      <c r="B983" s="184" t="s">
        <v>485</v>
      </c>
      <c r="C983" s="184" t="s">
        <v>484</v>
      </c>
      <c r="D983" s="184" t="str">
        <f t="shared" si="24"/>
        <v>Marguerite Pappaioanou</v>
      </c>
      <c r="F983" s="184" t="s">
        <v>8</v>
      </c>
    </row>
    <row r="984" spans="1:6" x14ac:dyDescent="0.2">
      <c r="A984" s="184" t="s">
        <v>6</v>
      </c>
      <c r="B984" s="184" t="s">
        <v>345</v>
      </c>
      <c r="C984" s="184" t="s">
        <v>344</v>
      </c>
      <c r="D984" s="184" t="str">
        <f t="shared" si="24"/>
        <v>Peter Ross</v>
      </c>
      <c r="F984" s="184" t="s">
        <v>8</v>
      </c>
    </row>
    <row r="985" spans="1:6" x14ac:dyDescent="0.2">
      <c r="A985" s="184" t="s">
        <v>6</v>
      </c>
      <c r="B985" s="184" t="s">
        <v>487</v>
      </c>
      <c r="C985" s="184" t="s">
        <v>486</v>
      </c>
      <c r="D985" s="184" t="str">
        <f t="shared" si="24"/>
        <v>Joanna Smith</v>
      </c>
      <c r="F985" s="184" t="s">
        <v>8</v>
      </c>
    </row>
    <row r="986" spans="1:6" x14ac:dyDescent="0.2">
      <c r="A986" s="184" t="s">
        <v>6</v>
      </c>
      <c r="B986" s="184" t="s">
        <v>489</v>
      </c>
      <c r="C986" s="184" t="s">
        <v>488</v>
      </c>
      <c r="D986" s="184" t="str">
        <f t="shared" si="24"/>
        <v>Billie Swalla</v>
      </c>
      <c r="F986" s="184" t="s">
        <v>8</v>
      </c>
    </row>
    <row r="987" spans="1:6" x14ac:dyDescent="0.2">
      <c r="A987" s="184" t="s">
        <v>6</v>
      </c>
      <c r="B987" s="184" t="s">
        <v>490</v>
      </c>
      <c r="C987" s="184" t="s">
        <v>441</v>
      </c>
      <c r="D987" s="184" t="str">
        <f t="shared" si="24"/>
        <v>Jane Watson</v>
      </c>
      <c r="F987" s="184" t="s">
        <v>8</v>
      </c>
    </row>
    <row r="988" spans="1:6" x14ac:dyDescent="0.2">
      <c r="A988" s="184" t="s">
        <v>6</v>
      </c>
      <c r="B988" s="184" t="s">
        <v>492</v>
      </c>
      <c r="C988" s="184" t="s">
        <v>491</v>
      </c>
      <c r="D988" s="184" t="str">
        <f t="shared" si="24"/>
        <v>Katherine Wellman</v>
      </c>
      <c r="F988" s="184" t="s">
        <v>8</v>
      </c>
    </row>
    <row r="989" spans="1:6" x14ac:dyDescent="0.2">
      <c r="A989" s="184" t="s">
        <v>6</v>
      </c>
      <c r="B989" s="222" t="s">
        <v>493</v>
      </c>
      <c r="C989" s="222" t="s">
        <v>298</v>
      </c>
      <c r="D989" s="184" t="str">
        <f t="shared" si="24"/>
        <v>Jim West</v>
      </c>
      <c r="F989" s="184" t="s">
        <v>8</v>
      </c>
    </row>
    <row r="990" spans="1:6" x14ac:dyDescent="0.2">
      <c r="A990" s="184" t="s">
        <v>6</v>
      </c>
      <c r="B990" s="184" t="s">
        <v>495</v>
      </c>
      <c r="C990" s="184" t="s">
        <v>494</v>
      </c>
      <c r="D990" s="184" t="str">
        <f t="shared" si="24"/>
        <v>Joe Gaydos</v>
      </c>
      <c r="F990" s="184" t="s">
        <v>7</v>
      </c>
    </row>
    <row r="991" spans="1:6" x14ac:dyDescent="0.2">
      <c r="A991" s="184" t="s">
        <v>821</v>
      </c>
      <c r="B991" s="184" t="s">
        <v>1967</v>
      </c>
      <c r="C991" s="184" t="s">
        <v>767</v>
      </c>
      <c r="D991" s="184" t="str">
        <f t="shared" si="24"/>
        <v>Robert Davidson</v>
      </c>
      <c r="E991" s="184" t="s">
        <v>3</v>
      </c>
      <c r="F991" s="184" t="s">
        <v>50</v>
      </c>
    </row>
    <row r="992" spans="1:6" x14ac:dyDescent="0.2">
      <c r="A992" s="184" t="s">
        <v>821</v>
      </c>
      <c r="B992" s="184" t="s">
        <v>1968</v>
      </c>
      <c r="C992" s="184" t="s">
        <v>1969</v>
      </c>
      <c r="D992" s="184" t="str">
        <f t="shared" si="24"/>
        <v>Brad Rutherford</v>
      </c>
      <c r="F992" s="184" t="s">
        <v>1159</v>
      </c>
    </row>
    <row r="993" spans="1:7" x14ac:dyDescent="0.2">
      <c r="A993" s="184" t="s">
        <v>821</v>
      </c>
      <c r="B993" s="184" t="s">
        <v>1477</v>
      </c>
      <c r="C993" s="184" t="s">
        <v>1925</v>
      </c>
      <c r="D993" s="184" t="str">
        <f t="shared" si="24"/>
        <v>Melissa Mager</v>
      </c>
      <c r="E993" s="184" t="s">
        <v>3</v>
      </c>
      <c r="F993" s="184" t="s">
        <v>1970</v>
      </c>
    </row>
    <row r="994" spans="1:7" x14ac:dyDescent="0.2">
      <c r="A994" s="184" t="s">
        <v>821</v>
      </c>
      <c r="B994" s="184" t="s">
        <v>1971</v>
      </c>
      <c r="C994" s="184" t="s">
        <v>300</v>
      </c>
      <c r="D994" s="184" t="str">
        <f t="shared" si="24"/>
        <v>Bob Donegan</v>
      </c>
      <c r="E994" s="184" t="s">
        <v>3</v>
      </c>
      <c r="F994" s="184" t="s">
        <v>682</v>
      </c>
    </row>
    <row r="995" spans="1:7" x14ac:dyDescent="0.2">
      <c r="A995" s="184" t="s">
        <v>821</v>
      </c>
      <c r="B995" s="184" t="s">
        <v>1972</v>
      </c>
      <c r="C995" s="184" t="s">
        <v>1973</v>
      </c>
      <c r="D995" s="184" t="str">
        <f t="shared" si="24"/>
        <v>Karissa Marker</v>
      </c>
      <c r="E995" s="184" t="s">
        <v>3</v>
      </c>
      <c r="F995" s="184" t="s">
        <v>1970</v>
      </c>
    </row>
    <row r="996" spans="1:7" x14ac:dyDescent="0.2">
      <c r="A996" s="184" t="s">
        <v>821</v>
      </c>
      <c r="B996" s="184" t="s">
        <v>1974</v>
      </c>
      <c r="C996" s="184" t="s">
        <v>1406</v>
      </c>
      <c r="D996" s="184" t="str">
        <f t="shared" si="24"/>
        <v>Erin Letey</v>
      </c>
      <c r="E996" s="184" t="s">
        <v>3</v>
      </c>
      <c r="F996" s="184" t="s">
        <v>1970</v>
      </c>
      <c r="G996" s="184" t="s">
        <v>632</v>
      </c>
    </row>
    <row r="997" spans="1:7" x14ac:dyDescent="0.2">
      <c r="A997" s="184" t="s">
        <v>821</v>
      </c>
      <c r="B997" s="184" t="s">
        <v>1975</v>
      </c>
      <c r="C997" s="184" t="s">
        <v>1731</v>
      </c>
      <c r="D997" s="184" t="str">
        <f t="shared" si="24"/>
        <v>Patti Dill</v>
      </c>
      <c r="E997" s="184" t="s">
        <v>3</v>
      </c>
      <c r="F997" s="184" t="s">
        <v>1970</v>
      </c>
    </row>
    <row r="998" spans="1:7" x14ac:dyDescent="0.2">
      <c r="A998" s="184" t="s">
        <v>821</v>
      </c>
      <c r="B998" s="184" t="s">
        <v>1976</v>
      </c>
      <c r="C998" s="184" t="s">
        <v>1499</v>
      </c>
      <c r="D998" s="184" t="str">
        <f t="shared" si="24"/>
        <v>William Einstein</v>
      </c>
      <c r="E998" s="184" t="s">
        <v>3</v>
      </c>
      <c r="F998" s="184" t="s">
        <v>1970</v>
      </c>
    </row>
    <row r="999" spans="1:7" x14ac:dyDescent="0.2">
      <c r="A999" s="184" t="s">
        <v>821</v>
      </c>
      <c r="B999" s="184" t="s">
        <v>1977</v>
      </c>
      <c r="C999" s="184" t="s">
        <v>1576</v>
      </c>
      <c r="D999" s="184" t="str">
        <f t="shared" si="24"/>
        <v>Philip Guess</v>
      </c>
      <c r="E999" s="184" t="s">
        <v>3</v>
      </c>
      <c r="F999" s="184" t="s">
        <v>1970</v>
      </c>
    </row>
    <row r="1000" spans="1:7" x14ac:dyDescent="0.2">
      <c r="A1000" s="184" t="s">
        <v>821</v>
      </c>
      <c r="B1000" s="184" t="s">
        <v>1978</v>
      </c>
      <c r="C1000" s="184" t="s">
        <v>303</v>
      </c>
      <c r="D1000" s="184" t="str">
        <f t="shared" si="24"/>
        <v>James Gurek</v>
      </c>
      <c r="E1000" s="184" t="s">
        <v>3</v>
      </c>
      <c r="F1000" s="184" t="s">
        <v>1970</v>
      </c>
    </row>
    <row r="1001" spans="1:7" x14ac:dyDescent="0.2">
      <c r="A1001" s="184" t="s">
        <v>821</v>
      </c>
      <c r="B1001" s="184" t="s">
        <v>1979</v>
      </c>
      <c r="C1001" s="184" t="s">
        <v>254</v>
      </c>
      <c r="D1001" s="184" t="str">
        <f t="shared" si="24"/>
        <v>Stephanie Kornblum</v>
      </c>
      <c r="E1001" s="184" t="s">
        <v>3</v>
      </c>
      <c r="F1001" s="184" t="s">
        <v>1970</v>
      </c>
    </row>
    <row r="1002" spans="1:7" x14ac:dyDescent="0.2">
      <c r="A1002" s="184" t="s">
        <v>821</v>
      </c>
      <c r="B1002" s="184" t="s">
        <v>1980</v>
      </c>
      <c r="C1002" s="184" t="s">
        <v>326</v>
      </c>
      <c r="D1002" s="184" t="str">
        <f t="shared" si="24"/>
        <v>Lisa Luther</v>
      </c>
      <c r="E1002" s="184" t="s">
        <v>3</v>
      </c>
      <c r="F1002" s="184" t="s">
        <v>1970</v>
      </c>
    </row>
    <row r="1003" spans="1:7" x14ac:dyDescent="0.2">
      <c r="A1003" s="184" t="s">
        <v>821</v>
      </c>
      <c r="B1003" s="184" t="s">
        <v>1981</v>
      </c>
      <c r="C1003" s="184" t="s">
        <v>451</v>
      </c>
      <c r="D1003" s="184" t="str">
        <f t="shared" si="24"/>
        <v>Laura MacNeil</v>
      </c>
      <c r="E1003" s="184" t="s">
        <v>3</v>
      </c>
      <c r="F1003" s="184" t="s">
        <v>1970</v>
      </c>
    </row>
    <row r="1004" spans="1:7" x14ac:dyDescent="0.2">
      <c r="A1004" s="184" t="s">
        <v>821</v>
      </c>
      <c r="B1004" s="184" t="s">
        <v>1982</v>
      </c>
      <c r="C1004" s="184" t="s">
        <v>1277</v>
      </c>
      <c r="D1004" s="184" t="str">
        <f t="shared" si="24"/>
        <v>Stuart Rolfe</v>
      </c>
      <c r="E1004" s="184" t="s">
        <v>3</v>
      </c>
      <c r="F1004" s="184" t="s">
        <v>1970</v>
      </c>
    </row>
    <row r="1005" spans="1:7" x14ac:dyDescent="0.2">
      <c r="A1005" s="184" t="s">
        <v>821</v>
      </c>
      <c r="B1005" s="184" t="s">
        <v>487</v>
      </c>
      <c r="C1005" s="184" t="s">
        <v>1983</v>
      </c>
      <c r="D1005" s="184" t="str">
        <f t="shared" si="24"/>
        <v>Garry S. Smith</v>
      </c>
      <c r="E1005" s="184" t="s">
        <v>3</v>
      </c>
      <c r="F1005" s="184" t="s">
        <v>1970</v>
      </c>
    </row>
    <row r="1006" spans="1:7" x14ac:dyDescent="0.2">
      <c r="A1006" s="184" t="s">
        <v>821</v>
      </c>
      <c r="B1006" s="184" t="s">
        <v>487</v>
      </c>
      <c r="C1006" s="184" t="s">
        <v>1984</v>
      </c>
      <c r="D1006" s="184" t="str">
        <f t="shared" si="24"/>
        <v>Garry T. Smith</v>
      </c>
      <c r="E1006" s="184" t="s">
        <v>3</v>
      </c>
      <c r="F1006" s="184" t="s">
        <v>1970</v>
      </c>
    </row>
    <row r="1007" spans="1:7" x14ac:dyDescent="0.2">
      <c r="A1007" s="184" t="s">
        <v>821</v>
      </c>
      <c r="B1007" s="184" t="s">
        <v>1985</v>
      </c>
      <c r="C1007" s="184" t="s">
        <v>376</v>
      </c>
      <c r="D1007" s="184" t="str">
        <f t="shared" si="24"/>
        <v>Randy Tinseth</v>
      </c>
      <c r="E1007" s="184" t="s">
        <v>3</v>
      </c>
      <c r="F1007" s="184" t="s">
        <v>1970</v>
      </c>
    </row>
    <row r="1008" spans="1:7" x14ac:dyDescent="0.2">
      <c r="A1008" s="184" t="s">
        <v>821</v>
      </c>
      <c r="B1008" s="184" t="s">
        <v>1986</v>
      </c>
      <c r="C1008" s="184" t="s">
        <v>358</v>
      </c>
      <c r="D1008" s="184" t="str">
        <f t="shared" si="24"/>
        <v>George Willoughby</v>
      </c>
      <c r="E1008" s="184" t="s">
        <v>3</v>
      </c>
      <c r="F1008" s="184" t="s">
        <v>1970</v>
      </c>
    </row>
    <row r="1009" spans="1:11" ht="17" x14ac:dyDescent="0.2">
      <c r="A1009" s="220" t="s">
        <v>1090</v>
      </c>
      <c r="B1009" s="184" t="s">
        <v>1257</v>
      </c>
      <c r="C1009" s="184" t="s">
        <v>1258</v>
      </c>
      <c r="D1009" s="184" t="str">
        <f t="shared" si="24"/>
        <v>Pauline Finn</v>
      </c>
      <c r="F1009" s="184" t="s">
        <v>4</v>
      </c>
    </row>
    <row r="1010" spans="1:11" ht="17" x14ac:dyDescent="0.2">
      <c r="A1010" s="220" t="s">
        <v>1090</v>
      </c>
      <c r="B1010" s="184" t="s">
        <v>1259</v>
      </c>
      <c r="C1010" s="184" t="s">
        <v>1260</v>
      </c>
      <c r="D1010" s="184" t="str">
        <f t="shared" si="24"/>
        <v>Deanna Mathewson</v>
      </c>
      <c r="F1010" s="184" t="s">
        <v>1261</v>
      </c>
    </row>
    <row r="1011" spans="1:11" ht="17" x14ac:dyDescent="0.2">
      <c r="A1011" s="220" t="s">
        <v>1090</v>
      </c>
      <c r="B1011" s="184" t="s">
        <v>1088</v>
      </c>
      <c r="C1011" s="184" t="s">
        <v>317</v>
      </c>
      <c r="D1011" s="184" t="str">
        <f t="shared" si="24"/>
        <v>Leah Thorpe</v>
      </c>
      <c r="F1011" s="184" t="s">
        <v>1089</v>
      </c>
      <c r="H1011" s="184" t="s">
        <v>683</v>
      </c>
      <c r="I1011" s="219" t="s">
        <v>978</v>
      </c>
    </row>
    <row r="1012" spans="1:11" ht="17" x14ac:dyDescent="0.2">
      <c r="A1012" s="220" t="s">
        <v>1090</v>
      </c>
      <c r="B1012" s="184" t="s">
        <v>1262</v>
      </c>
      <c r="C1012" s="184" t="s">
        <v>895</v>
      </c>
      <c r="D1012" s="184" t="str">
        <f t="shared" si="24"/>
        <v>Tina Kelly</v>
      </c>
      <c r="F1012" s="184" t="s">
        <v>1263</v>
      </c>
    </row>
    <row r="1013" spans="1:11" ht="17" x14ac:dyDescent="0.2">
      <c r="A1013" s="220" t="s">
        <v>1090</v>
      </c>
      <c r="B1013" s="184" t="s">
        <v>1264</v>
      </c>
      <c r="C1013" s="184" t="s">
        <v>1265</v>
      </c>
      <c r="D1013" s="184" t="str">
        <f t="shared" si="24"/>
        <v>Kit Thornton</v>
      </c>
      <c r="F1013" s="184" t="s">
        <v>1266</v>
      </c>
    </row>
    <row r="1014" spans="1:11" ht="17" x14ac:dyDescent="0.2">
      <c r="A1014" s="220" t="s">
        <v>1090</v>
      </c>
      <c r="B1014" s="184" t="s">
        <v>1267</v>
      </c>
      <c r="C1014" s="184" t="s">
        <v>1268</v>
      </c>
      <c r="D1014" s="184" t="str">
        <f t="shared" si="24"/>
        <v>Anita Blakley</v>
      </c>
      <c r="E1014" s="184" t="s">
        <v>3</v>
      </c>
      <c r="F1014" s="184" t="s">
        <v>139</v>
      </c>
      <c r="H1014" s="184" t="s">
        <v>1269</v>
      </c>
      <c r="I1014" s="184" t="s">
        <v>1270</v>
      </c>
    </row>
    <row r="1015" spans="1:11" ht="17" x14ac:dyDescent="0.2">
      <c r="A1015" s="220" t="s">
        <v>1090</v>
      </c>
      <c r="B1015" s="184" t="s">
        <v>1271</v>
      </c>
      <c r="C1015" s="184" t="s">
        <v>1272</v>
      </c>
      <c r="D1015" s="184" t="str">
        <f t="shared" si="24"/>
        <v>Dennis Carlsen</v>
      </c>
      <c r="E1015" s="184" t="s">
        <v>3</v>
      </c>
    </row>
    <row r="1016" spans="1:11" ht="17" x14ac:dyDescent="0.2">
      <c r="A1016" s="220" t="s">
        <v>1090</v>
      </c>
      <c r="B1016" s="184" t="s">
        <v>1273</v>
      </c>
      <c r="C1016" s="184" t="s">
        <v>319</v>
      </c>
      <c r="D1016" s="184" t="str">
        <f t="shared" si="24"/>
        <v>Sarah Cook</v>
      </c>
      <c r="E1016" s="184" t="s">
        <v>3</v>
      </c>
      <c r="H1016" s="184" t="s">
        <v>1274</v>
      </c>
      <c r="I1016" s="184" t="s">
        <v>1275</v>
      </c>
    </row>
    <row r="1017" spans="1:11" ht="17" x14ac:dyDescent="0.2">
      <c r="A1017" s="220" t="s">
        <v>1090</v>
      </c>
      <c r="B1017" s="184" t="s">
        <v>1276</v>
      </c>
      <c r="C1017" s="184" t="s">
        <v>1277</v>
      </c>
      <c r="D1017" s="184" t="str">
        <f t="shared" si="24"/>
        <v>Stuart Culbertson</v>
      </c>
      <c r="E1017" s="184" t="s">
        <v>3</v>
      </c>
      <c r="H1017" s="184" t="s">
        <v>3</v>
      </c>
      <c r="I1017" s="184" t="s">
        <v>1278</v>
      </c>
      <c r="J1017" s="184" t="s">
        <v>1279</v>
      </c>
      <c r="K1017" s="184" t="s">
        <v>1280</v>
      </c>
    </row>
    <row r="1018" spans="1:11" ht="17" x14ac:dyDescent="0.2">
      <c r="A1018" s="220" t="s">
        <v>1090</v>
      </c>
      <c r="B1018" s="184" t="s">
        <v>1281</v>
      </c>
      <c r="C1018" s="184" t="s">
        <v>1282</v>
      </c>
      <c r="D1018" s="184" t="str">
        <f t="shared" si="24"/>
        <v>Charles W. Elliot</v>
      </c>
      <c r="E1018" s="184" t="s">
        <v>3</v>
      </c>
    </row>
    <row r="1019" spans="1:11" ht="17" x14ac:dyDescent="0.2">
      <c r="A1019" s="220" t="s">
        <v>1090</v>
      </c>
      <c r="B1019" s="184" t="s">
        <v>1283</v>
      </c>
      <c r="C1019" s="184" t="s">
        <v>1284</v>
      </c>
      <c r="D1019" s="184" t="str">
        <f t="shared" si="24"/>
        <v>Travis Gerwing</v>
      </c>
      <c r="E1019" s="184" t="s">
        <v>3</v>
      </c>
    </row>
    <row r="1020" spans="1:11" ht="17" x14ac:dyDescent="0.2">
      <c r="A1020" s="220" t="s">
        <v>1090</v>
      </c>
      <c r="B1020" s="184" t="s">
        <v>1285</v>
      </c>
      <c r="C1020" s="184" t="s">
        <v>1286</v>
      </c>
      <c r="D1020" s="184" t="str">
        <f t="shared" si="24"/>
        <v>Allan Lane</v>
      </c>
      <c r="E1020" s="184" t="s">
        <v>3</v>
      </c>
    </row>
    <row r="1021" spans="1:11" ht="17" x14ac:dyDescent="0.2">
      <c r="A1021" s="220" t="s">
        <v>1090</v>
      </c>
      <c r="B1021" s="184" t="s">
        <v>1287</v>
      </c>
      <c r="C1021" s="184" t="s">
        <v>1123</v>
      </c>
      <c r="D1021" s="184" t="str">
        <f t="shared" si="24"/>
        <v>Janine Morris</v>
      </c>
      <c r="E1021" s="184" t="s">
        <v>3</v>
      </c>
      <c r="F1021" s="184" t="s">
        <v>90</v>
      </c>
      <c r="G1021" s="184" t="s">
        <v>632</v>
      </c>
    </row>
    <row r="1022" spans="1:11" ht="17" x14ac:dyDescent="0.2">
      <c r="A1022" s="220" t="s">
        <v>1090</v>
      </c>
      <c r="B1022" s="184" t="s">
        <v>1288</v>
      </c>
      <c r="C1022" s="184" t="s">
        <v>1140</v>
      </c>
      <c r="D1022" s="184" t="str">
        <f t="shared" si="24"/>
        <v>Nicki Poushinsky</v>
      </c>
      <c r="E1022" s="184" t="s">
        <v>3</v>
      </c>
      <c r="H1022" s="184" t="s">
        <v>71</v>
      </c>
      <c r="I1022" s="184" t="s">
        <v>1289</v>
      </c>
    </row>
    <row r="1023" spans="1:11" ht="17" x14ac:dyDescent="0.2">
      <c r="A1023" s="220" t="s">
        <v>1090</v>
      </c>
      <c r="B1023" s="184" t="s">
        <v>1290</v>
      </c>
      <c r="C1023" s="184" t="s">
        <v>1291</v>
      </c>
      <c r="D1023" s="184" t="str">
        <f t="shared" si="24"/>
        <v>Robyn Quinn</v>
      </c>
      <c r="E1023" s="184" t="s">
        <v>3</v>
      </c>
      <c r="H1023" s="184" t="s">
        <v>90</v>
      </c>
      <c r="I1023" s="184" t="s">
        <v>1292</v>
      </c>
      <c r="J1023" s="184" t="s">
        <v>682</v>
      </c>
      <c r="K1023" s="184" t="s">
        <v>1293</v>
      </c>
    </row>
    <row r="1024" spans="1:11" ht="17" x14ac:dyDescent="0.2">
      <c r="A1024" s="220" t="s">
        <v>1090</v>
      </c>
      <c r="B1024" s="184" t="s">
        <v>1294</v>
      </c>
      <c r="C1024" s="184" t="s">
        <v>435</v>
      </c>
      <c r="D1024" s="184" t="str">
        <f t="shared" si="24"/>
        <v>Chris Straub</v>
      </c>
      <c r="E1024" s="184" t="s">
        <v>3</v>
      </c>
    </row>
    <row r="1025" spans="1:11" ht="17" x14ac:dyDescent="0.2">
      <c r="A1025" s="220" t="s">
        <v>1090</v>
      </c>
      <c r="B1025" s="184" t="s">
        <v>1295</v>
      </c>
      <c r="C1025" s="184" t="s">
        <v>357</v>
      </c>
      <c r="D1025" s="184" t="str">
        <f t="shared" si="24"/>
        <v>Dan Tulip</v>
      </c>
      <c r="E1025" s="184" t="s">
        <v>3</v>
      </c>
      <c r="H1025" s="184" t="s">
        <v>1296</v>
      </c>
      <c r="I1025" s="184" t="s">
        <v>1297</v>
      </c>
      <c r="J1025" s="184" t="s">
        <v>1298</v>
      </c>
      <c r="K1025" s="184" t="s">
        <v>1299</v>
      </c>
    </row>
    <row r="1026" spans="1:11" ht="17" x14ac:dyDescent="0.2">
      <c r="A1026" s="220" t="s">
        <v>1090</v>
      </c>
      <c r="B1026" s="184" t="s">
        <v>1300</v>
      </c>
      <c r="C1026" s="184" t="s">
        <v>1301</v>
      </c>
      <c r="D1026" s="184" t="str">
        <f t="shared" si="24"/>
        <v>Sarika Cullis-Suzuki</v>
      </c>
      <c r="F1026" s="184" t="s">
        <v>8</v>
      </c>
      <c r="H1026" s="184" t="s">
        <v>3</v>
      </c>
      <c r="I1026" s="219" t="s">
        <v>1302</v>
      </c>
    </row>
    <row r="1027" spans="1:11" x14ac:dyDescent="0.2">
      <c r="A1027" s="184" t="s">
        <v>206</v>
      </c>
      <c r="B1027" s="184" t="s">
        <v>1441</v>
      </c>
      <c r="C1027" s="184" t="s">
        <v>1442</v>
      </c>
      <c r="D1027" s="184" t="str">
        <f t="shared" si="24"/>
        <v>Darius Maze</v>
      </c>
      <c r="E1027" s="184" t="s">
        <v>3</v>
      </c>
    </row>
    <row r="1028" spans="1:11" x14ac:dyDescent="0.2">
      <c r="A1028" s="184" t="s">
        <v>206</v>
      </c>
      <c r="B1028" s="184" t="s">
        <v>1443</v>
      </c>
      <c r="C1028" s="184" t="s">
        <v>1444</v>
      </c>
      <c r="D1028" s="184" t="str">
        <f t="shared" si="24"/>
        <v>Geraldine Kenny</v>
      </c>
      <c r="E1028" s="184" t="s">
        <v>1445</v>
      </c>
    </row>
    <row r="1029" spans="1:11" x14ac:dyDescent="0.2">
      <c r="A1029" s="184" t="s">
        <v>206</v>
      </c>
      <c r="B1029" s="184" t="s">
        <v>373</v>
      </c>
      <c r="C1029" s="184" t="s">
        <v>438</v>
      </c>
      <c r="D1029" s="184" t="str">
        <f t="shared" si="24"/>
        <v>Gordon Stewart</v>
      </c>
      <c r="E1029" s="184" t="s">
        <v>3</v>
      </c>
      <c r="G1029" s="184" t="s">
        <v>632</v>
      </c>
    </row>
    <row r="1030" spans="1:11" x14ac:dyDescent="0.2">
      <c r="A1030" s="184" t="s">
        <v>206</v>
      </c>
      <c r="B1030" s="184" t="s">
        <v>1446</v>
      </c>
      <c r="C1030" s="184" t="s">
        <v>1447</v>
      </c>
      <c r="D1030" s="184" t="str">
        <f t="shared" si="24"/>
        <v>Jackie Larkin</v>
      </c>
      <c r="E1030" s="184" t="s">
        <v>1445</v>
      </c>
    </row>
    <row r="1031" spans="1:11" x14ac:dyDescent="0.2">
      <c r="A1031" s="184" t="s">
        <v>206</v>
      </c>
      <c r="B1031" s="184" t="s">
        <v>1448</v>
      </c>
      <c r="C1031" s="184" t="s">
        <v>303</v>
      </c>
      <c r="D1031" s="184" t="str">
        <f t="shared" ref="D1031:D1094" si="25">C1031&amp;" "&amp;B1031</f>
        <v>James Coccola</v>
      </c>
      <c r="E1031" s="184" t="s">
        <v>3</v>
      </c>
    </row>
    <row r="1032" spans="1:11" x14ac:dyDescent="0.2">
      <c r="A1032" s="184" t="s">
        <v>206</v>
      </c>
      <c r="B1032" s="184" t="s">
        <v>1449</v>
      </c>
      <c r="C1032" s="184" t="s">
        <v>475</v>
      </c>
      <c r="D1032" s="184" t="str">
        <f t="shared" si="25"/>
        <v>Jamie Coutts</v>
      </c>
      <c r="E1032" s="184" t="s">
        <v>3</v>
      </c>
      <c r="H1032" s="184" t="s">
        <v>1450</v>
      </c>
      <c r="I1032" s="184" t="s">
        <v>1451</v>
      </c>
    </row>
    <row r="1033" spans="1:11" x14ac:dyDescent="0.2">
      <c r="A1033" s="184" t="s">
        <v>206</v>
      </c>
      <c r="B1033" s="184" t="s">
        <v>1452</v>
      </c>
      <c r="C1033" s="184" t="s">
        <v>1453</v>
      </c>
      <c r="D1033" s="184" t="str">
        <f t="shared" si="25"/>
        <v>Jarrad Reddekop</v>
      </c>
      <c r="E1033" s="184" t="s">
        <v>3</v>
      </c>
    </row>
    <row r="1034" spans="1:11" x14ac:dyDescent="0.2">
      <c r="A1034" s="184" t="s">
        <v>206</v>
      </c>
      <c r="B1034" s="184" t="s">
        <v>1454</v>
      </c>
      <c r="C1034" s="184" t="s">
        <v>372</v>
      </c>
      <c r="D1034" s="184" t="str">
        <f t="shared" si="25"/>
        <v>Spencer Greening</v>
      </c>
      <c r="E1034" s="184" t="s">
        <v>3</v>
      </c>
      <c r="H1034" s="184" t="s">
        <v>1455</v>
      </c>
      <c r="I1034" s="184" t="s">
        <v>131</v>
      </c>
    </row>
    <row r="1035" spans="1:11" x14ac:dyDescent="0.2">
      <c r="A1035" s="184" t="s">
        <v>206</v>
      </c>
      <c r="B1035" s="184" t="s">
        <v>1456</v>
      </c>
      <c r="C1035" s="184" t="s">
        <v>1457</v>
      </c>
      <c r="D1035" s="184" t="str">
        <f t="shared" si="25"/>
        <v>Nadia Nowak</v>
      </c>
      <c r="E1035" s="184" t="s">
        <v>3</v>
      </c>
      <c r="G1035" s="184" t="s">
        <v>635</v>
      </c>
    </row>
    <row r="1036" spans="1:11" x14ac:dyDescent="0.2">
      <c r="A1036" s="184" t="s">
        <v>206</v>
      </c>
      <c r="B1036" s="184" t="s">
        <v>1458</v>
      </c>
      <c r="C1036" s="184" t="s">
        <v>1459</v>
      </c>
      <c r="D1036" s="184" t="str">
        <f t="shared" si="25"/>
        <v>Roanne Weyermars</v>
      </c>
      <c r="E1036" s="184" t="s">
        <v>3</v>
      </c>
    </row>
    <row r="1037" spans="1:11" x14ac:dyDescent="0.2">
      <c r="A1037" s="184" t="s">
        <v>206</v>
      </c>
      <c r="B1037" s="184" t="s">
        <v>1460</v>
      </c>
      <c r="C1037" s="184" t="s">
        <v>1461</v>
      </c>
      <c r="D1037" s="184" t="str">
        <f t="shared" si="25"/>
        <v>Tesicca Truong</v>
      </c>
      <c r="E1037" s="184" t="s">
        <v>3</v>
      </c>
    </row>
    <row r="1038" spans="1:11" x14ac:dyDescent="0.2">
      <c r="A1038" s="184" t="s">
        <v>206</v>
      </c>
      <c r="B1038" s="184" t="s">
        <v>1462</v>
      </c>
      <c r="C1038" s="184" t="s">
        <v>1463</v>
      </c>
      <c r="D1038" s="184" t="str">
        <f t="shared" si="25"/>
        <v>Tiffany Joseph</v>
      </c>
      <c r="E1038" s="184" t="s">
        <v>3</v>
      </c>
    </row>
    <row r="1039" spans="1:11" x14ac:dyDescent="0.2">
      <c r="A1039" s="184" t="s">
        <v>206</v>
      </c>
      <c r="B1039" s="184" t="s">
        <v>1423</v>
      </c>
      <c r="C1039" s="184" t="s">
        <v>1464</v>
      </c>
      <c r="D1039" s="184" t="str">
        <f t="shared" si="25"/>
        <v>Valine Brown</v>
      </c>
      <c r="E1039" s="184" t="s">
        <v>3</v>
      </c>
    </row>
    <row r="1040" spans="1:11" x14ac:dyDescent="0.2">
      <c r="A1040" s="184" t="s">
        <v>206</v>
      </c>
      <c r="B1040" s="184" t="s">
        <v>1465</v>
      </c>
      <c r="C1040" s="184" t="s">
        <v>1466</v>
      </c>
      <c r="D1040" s="184" t="str">
        <f t="shared" si="25"/>
        <v>Caitlyn Vernon</v>
      </c>
      <c r="F1040" s="184" t="s">
        <v>1467</v>
      </c>
    </row>
    <row r="1041" spans="1:7" x14ac:dyDescent="0.2">
      <c r="A1041" s="184" t="s">
        <v>206</v>
      </c>
      <c r="B1041" s="184" t="s">
        <v>1468</v>
      </c>
      <c r="C1041" s="184" t="s">
        <v>1469</v>
      </c>
      <c r="D1041" s="184" t="str">
        <f t="shared" si="25"/>
        <v>Hannah Askew</v>
      </c>
      <c r="F1041" s="184" t="s">
        <v>4</v>
      </c>
    </row>
    <row r="1042" spans="1:7" x14ac:dyDescent="0.2">
      <c r="A1042" s="184" t="s">
        <v>206</v>
      </c>
      <c r="B1042" s="184" t="s">
        <v>1470</v>
      </c>
      <c r="C1042" s="184" t="s">
        <v>331</v>
      </c>
      <c r="D1042" s="184" t="str">
        <f t="shared" si="25"/>
        <v>Tim Pearson</v>
      </c>
      <c r="F1042" s="184" t="s">
        <v>1471</v>
      </c>
    </row>
    <row r="1043" spans="1:7" x14ac:dyDescent="0.2">
      <c r="A1043" s="184" t="s">
        <v>2272</v>
      </c>
      <c r="B1043" s="184" t="s">
        <v>2673</v>
      </c>
      <c r="C1043" s="184" t="s">
        <v>1655</v>
      </c>
      <c r="D1043" s="184" t="str">
        <f t="shared" si="25"/>
        <v>Julia Reitan</v>
      </c>
      <c r="E1043" s="184" t="s">
        <v>3</v>
      </c>
      <c r="F1043" s="184" t="s">
        <v>682</v>
      </c>
    </row>
    <row r="1044" spans="1:7" x14ac:dyDescent="0.2">
      <c r="A1044" s="184" t="s">
        <v>2272</v>
      </c>
      <c r="B1044" s="184" t="s">
        <v>362</v>
      </c>
      <c r="C1044" s="184" t="s">
        <v>2674</v>
      </c>
      <c r="D1044" s="184" t="str">
        <f t="shared" si="25"/>
        <v>Marc Sullivan</v>
      </c>
      <c r="E1044" s="184" t="s">
        <v>3</v>
      </c>
      <c r="F1044" s="184" t="s">
        <v>683</v>
      </c>
    </row>
    <row r="1045" spans="1:7" x14ac:dyDescent="0.2">
      <c r="A1045" s="184" t="s">
        <v>2272</v>
      </c>
      <c r="B1045" s="184" t="s">
        <v>2675</v>
      </c>
      <c r="C1045" s="184" t="s">
        <v>1109</v>
      </c>
      <c r="D1045" s="184" t="str">
        <f t="shared" si="25"/>
        <v>Diane Shisk</v>
      </c>
      <c r="E1045" s="184" t="s">
        <v>3</v>
      </c>
      <c r="G1045" s="184" t="s">
        <v>635</v>
      </c>
    </row>
    <row r="1046" spans="1:7" x14ac:dyDescent="0.2">
      <c r="A1046" s="184" t="s">
        <v>2272</v>
      </c>
      <c r="B1046" s="184" t="s">
        <v>2676</v>
      </c>
      <c r="C1046" s="184" t="s">
        <v>2677</v>
      </c>
      <c r="D1046" s="184" t="str">
        <f t="shared" si="25"/>
        <v>Bonnie Gail</v>
      </c>
      <c r="E1046" s="184" t="s">
        <v>3</v>
      </c>
    </row>
    <row r="1047" spans="1:7" x14ac:dyDescent="0.2">
      <c r="A1047" s="184" t="s">
        <v>2272</v>
      </c>
      <c r="B1047" s="184" t="s">
        <v>1132</v>
      </c>
      <c r="C1047" s="184" t="s">
        <v>1178</v>
      </c>
      <c r="D1047" s="184" t="str">
        <f t="shared" si="25"/>
        <v>Bill McPherson</v>
      </c>
      <c r="E1047" s="184" t="s">
        <v>3</v>
      </c>
    </row>
    <row r="1048" spans="1:7" x14ac:dyDescent="0.2">
      <c r="A1048" s="184" t="s">
        <v>2272</v>
      </c>
      <c r="B1048" s="184" t="s">
        <v>2678</v>
      </c>
      <c r="C1048" s="184" t="s">
        <v>319</v>
      </c>
      <c r="D1048" s="184" t="str">
        <f t="shared" si="25"/>
        <v>Sarah Patton</v>
      </c>
      <c r="E1048" s="184" t="s">
        <v>3</v>
      </c>
    </row>
    <row r="1049" spans="1:7" x14ac:dyDescent="0.2">
      <c r="A1049" s="184" t="s">
        <v>2272</v>
      </c>
      <c r="B1049" s="184" t="s">
        <v>2679</v>
      </c>
      <c r="C1049" s="184" t="s">
        <v>2680</v>
      </c>
      <c r="D1049" s="184" t="str">
        <f t="shared" si="25"/>
        <v>Heidi Wills</v>
      </c>
      <c r="E1049" s="184" t="s">
        <v>3</v>
      </c>
    </row>
    <row r="1050" spans="1:7" x14ac:dyDescent="0.2">
      <c r="A1050" s="184" t="s">
        <v>2272</v>
      </c>
      <c r="B1050" s="184" t="s">
        <v>2681</v>
      </c>
      <c r="C1050" s="184" t="s">
        <v>317</v>
      </c>
      <c r="D1050" s="184" t="str">
        <f t="shared" si="25"/>
        <v>Leah Missik</v>
      </c>
      <c r="E1050" s="184" t="s">
        <v>3</v>
      </c>
    </row>
    <row r="1051" spans="1:7" x14ac:dyDescent="0.2">
      <c r="A1051" s="184" t="s">
        <v>2272</v>
      </c>
      <c r="B1051" s="184" t="s">
        <v>332</v>
      </c>
      <c r="C1051" s="184" t="s">
        <v>2682</v>
      </c>
      <c r="D1051" s="184" t="str">
        <f t="shared" si="25"/>
        <v>Mason Thompson</v>
      </c>
      <c r="E1051" s="184" t="s">
        <v>3</v>
      </c>
    </row>
    <row r="1052" spans="1:7" x14ac:dyDescent="0.2">
      <c r="A1052" s="184" t="s">
        <v>2272</v>
      </c>
      <c r="B1052" s="184" t="s">
        <v>2683</v>
      </c>
      <c r="C1052" s="184" t="s">
        <v>2684</v>
      </c>
      <c r="D1052" s="184" t="str">
        <f t="shared" si="25"/>
        <v>Jessie Piedfort</v>
      </c>
      <c r="F1052" s="184" t="s">
        <v>2685</v>
      </c>
    </row>
    <row r="1053" spans="1:7" x14ac:dyDescent="0.2">
      <c r="A1053" s="184" t="s">
        <v>2636</v>
      </c>
      <c r="B1053" s="184" t="s">
        <v>2640</v>
      </c>
      <c r="C1053" s="184" t="s">
        <v>703</v>
      </c>
      <c r="D1053" s="184" t="str">
        <f t="shared" si="25"/>
        <v>Alison Studley</v>
      </c>
      <c r="F1053" s="184" t="s">
        <v>4</v>
      </c>
    </row>
    <row r="1054" spans="1:7" x14ac:dyDescent="0.2">
      <c r="A1054" s="184" t="s">
        <v>2636</v>
      </c>
      <c r="B1054" s="184" t="s">
        <v>3417</v>
      </c>
      <c r="C1054" s="184" t="s">
        <v>407</v>
      </c>
      <c r="D1054" s="184" t="str">
        <f t="shared" si="25"/>
        <v>Don Butterfield</v>
      </c>
      <c r="E1054" s="184" t="s">
        <v>3</v>
      </c>
    </row>
    <row r="1055" spans="1:7" x14ac:dyDescent="0.2">
      <c r="A1055" s="184" t="s">
        <v>2636</v>
      </c>
      <c r="B1055" s="184" t="s">
        <v>3418</v>
      </c>
      <c r="C1055" s="184" t="s">
        <v>3419</v>
      </c>
      <c r="D1055" s="184" t="str">
        <f t="shared" si="25"/>
        <v>Jon Vanderheyden</v>
      </c>
      <c r="E1055" s="184" t="s">
        <v>3</v>
      </c>
    </row>
    <row r="1056" spans="1:7" x14ac:dyDescent="0.2">
      <c r="A1056" s="184" t="s">
        <v>2636</v>
      </c>
      <c r="B1056" s="184" t="s">
        <v>3420</v>
      </c>
      <c r="C1056" s="184" t="s">
        <v>1406</v>
      </c>
      <c r="D1056" s="184" t="str">
        <f t="shared" si="25"/>
        <v>Erin Lietzan</v>
      </c>
      <c r="E1056" s="184" t="s">
        <v>3</v>
      </c>
    </row>
    <row r="1057" spans="1:9" x14ac:dyDescent="0.2">
      <c r="A1057" s="184" t="s">
        <v>2636</v>
      </c>
      <c r="B1057" s="184" t="s">
        <v>1967</v>
      </c>
      <c r="C1057" s="184" t="s">
        <v>269</v>
      </c>
      <c r="D1057" s="184" t="str">
        <f t="shared" si="25"/>
        <v>Doug Davidson</v>
      </c>
      <c r="E1057" s="184" t="s">
        <v>3</v>
      </c>
    </row>
    <row r="1058" spans="1:9" x14ac:dyDescent="0.2">
      <c r="A1058" s="184" t="s">
        <v>2636</v>
      </c>
      <c r="B1058" s="184" t="s">
        <v>3421</v>
      </c>
      <c r="C1058" s="184" t="s">
        <v>2390</v>
      </c>
      <c r="D1058" s="184" t="str">
        <f t="shared" si="25"/>
        <v>Allison Andrews</v>
      </c>
      <c r="E1058" s="184" t="s">
        <v>3</v>
      </c>
    </row>
    <row r="1059" spans="1:9" x14ac:dyDescent="0.2">
      <c r="A1059" s="184" t="s">
        <v>2636</v>
      </c>
      <c r="B1059" s="184" t="s">
        <v>3422</v>
      </c>
      <c r="C1059" s="184" t="s">
        <v>967</v>
      </c>
      <c r="D1059" s="184" t="str">
        <f t="shared" si="25"/>
        <v>Mary Janda</v>
      </c>
      <c r="E1059" s="184" t="s">
        <v>3</v>
      </c>
    </row>
    <row r="1060" spans="1:9" x14ac:dyDescent="0.2">
      <c r="A1060" s="184" t="s">
        <v>2636</v>
      </c>
      <c r="B1060" s="184" t="s">
        <v>3423</v>
      </c>
      <c r="C1060" s="184" t="s">
        <v>637</v>
      </c>
      <c r="D1060" s="184" t="str">
        <f t="shared" si="25"/>
        <v>Jay Kidder</v>
      </c>
      <c r="E1060" s="184" t="s">
        <v>3</v>
      </c>
    </row>
    <row r="1061" spans="1:9" x14ac:dyDescent="0.2">
      <c r="A1061" s="184" t="s">
        <v>2636</v>
      </c>
      <c r="B1061" s="184" t="s">
        <v>3424</v>
      </c>
      <c r="C1061" s="184" t="s">
        <v>464</v>
      </c>
      <c r="D1061" s="184" t="str">
        <f t="shared" si="25"/>
        <v>Dave Pflug</v>
      </c>
      <c r="E1061" s="184" t="s">
        <v>3</v>
      </c>
    </row>
    <row r="1062" spans="1:9" x14ac:dyDescent="0.2">
      <c r="A1062" s="184" t="s">
        <v>2636</v>
      </c>
      <c r="B1062" s="184" t="s">
        <v>3425</v>
      </c>
      <c r="C1062" s="184" t="s">
        <v>995</v>
      </c>
      <c r="D1062" s="184" t="str">
        <f t="shared" si="25"/>
        <v>Steve Ranten</v>
      </c>
      <c r="E1062" s="184" t="s">
        <v>3</v>
      </c>
    </row>
    <row r="1063" spans="1:9" x14ac:dyDescent="0.2">
      <c r="A1063" s="184" t="s">
        <v>2636</v>
      </c>
      <c r="B1063" s="184" t="s">
        <v>2340</v>
      </c>
      <c r="C1063" s="184" t="s">
        <v>3426</v>
      </c>
      <c r="D1063" s="184" t="str">
        <f t="shared" si="25"/>
        <v>Shirley Solomon</v>
      </c>
      <c r="E1063" s="184" t="s">
        <v>3</v>
      </c>
      <c r="H1063" s="184" t="s">
        <v>651</v>
      </c>
      <c r="I1063" s="184" t="s">
        <v>2974</v>
      </c>
    </row>
    <row r="1064" spans="1:9" x14ac:dyDescent="0.2">
      <c r="A1064" s="184" t="s">
        <v>2636</v>
      </c>
      <c r="B1064" s="184" t="s">
        <v>2071</v>
      </c>
      <c r="C1064" s="184" t="s">
        <v>3427</v>
      </c>
      <c r="D1064" s="184" t="str">
        <f t="shared" si="25"/>
        <v>Erik Young</v>
      </c>
      <c r="E1064" s="184" t="s">
        <v>3</v>
      </c>
    </row>
    <row r="1065" spans="1:9" x14ac:dyDescent="0.2">
      <c r="A1065" s="184" t="s">
        <v>823</v>
      </c>
      <c r="B1065" s="184" t="s">
        <v>1476</v>
      </c>
      <c r="C1065" s="184" t="s">
        <v>952</v>
      </c>
      <c r="D1065" s="184" t="str">
        <f t="shared" si="25"/>
        <v>Amy Carey</v>
      </c>
      <c r="F1065" s="184" t="s">
        <v>4</v>
      </c>
    </row>
    <row r="1066" spans="1:9" x14ac:dyDescent="0.2">
      <c r="A1066" s="184" t="s">
        <v>823</v>
      </c>
      <c r="B1066" s="184" t="s">
        <v>1477</v>
      </c>
      <c r="C1066" s="184" t="s">
        <v>1478</v>
      </c>
      <c r="D1066" s="184" t="str">
        <f t="shared" si="25"/>
        <v>Suzanne Mager</v>
      </c>
      <c r="E1066" s="184" t="s">
        <v>3</v>
      </c>
    </row>
    <row r="1067" spans="1:9" x14ac:dyDescent="0.2">
      <c r="A1067" s="184" t="s">
        <v>823</v>
      </c>
      <c r="B1067" s="184" t="s">
        <v>989</v>
      </c>
      <c r="C1067" s="184" t="s">
        <v>313</v>
      </c>
      <c r="D1067" s="184" t="str">
        <f t="shared" si="25"/>
        <v>David Bain</v>
      </c>
      <c r="E1067" s="184" t="s">
        <v>3</v>
      </c>
      <c r="H1067" s="184" t="s">
        <v>990</v>
      </c>
      <c r="I1067" s="219" t="s">
        <v>807</v>
      </c>
    </row>
    <row r="1068" spans="1:9" x14ac:dyDescent="0.2">
      <c r="A1068" s="184" t="s">
        <v>823</v>
      </c>
      <c r="B1068" s="184" t="s">
        <v>1479</v>
      </c>
      <c r="C1068" s="184" t="s">
        <v>1480</v>
      </c>
      <c r="D1068" s="184" t="str">
        <f t="shared" si="25"/>
        <v>Tyson Waldo</v>
      </c>
      <c r="E1068" s="184" t="s">
        <v>3</v>
      </c>
    </row>
    <row r="1069" spans="1:9" x14ac:dyDescent="0.2">
      <c r="A1069" s="184" t="s">
        <v>823</v>
      </c>
      <c r="B1069" s="184" t="s">
        <v>1481</v>
      </c>
      <c r="C1069" s="184" t="s">
        <v>1431</v>
      </c>
      <c r="D1069" s="184" t="str">
        <f t="shared" si="25"/>
        <v>Jeanne Vanek</v>
      </c>
      <c r="E1069" s="184" t="s">
        <v>3</v>
      </c>
    </row>
    <row r="1070" spans="1:9" x14ac:dyDescent="0.2">
      <c r="A1070" s="184" t="s">
        <v>823</v>
      </c>
      <c r="B1070" s="184" t="s">
        <v>1482</v>
      </c>
      <c r="C1070" s="184" t="s">
        <v>1483</v>
      </c>
      <c r="D1070" s="184" t="str">
        <f t="shared" si="25"/>
        <v>Rosemarie Ives</v>
      </c>
      <c r="E1070" s="184" t="s">
        <v>3</v>
      </c>
    </row>
    <row r="1071" spans="1:9" x14ac:dyDescent="0.2">
      <c r="A1071" s="184" t="s">
        <v>2918</v>
      </c>
      <c r="B1071" s="184" t="s">
        <v>2637</v>
      </c>
      <c r="C1071" s="184" t="s">
        <v>2638</v>
      </c>
      <c r="D1071" s="184" t="str">
        <f t="shared" si="25"/>
        <v>Rodney Pond</v>
      </c>
      <c r="F1071" s="184" t="s">
        <v>4</v>
      </c>
    </row>
    <row r="1072" spans="1:9" x14ac:dyDescent="0.2">
      <c r="A1072" s="184" t="s">
        <v>2918</v>
      </c>
      <c r="B1072" s="184" t="s">
        <v>3428</v>
      </c>
      <c r="C1072" s="184" t="s">
        <v>233</v>
      </c>
      <c r="D1072" s="184" t="str">
        <f t="shared" si="25"/>
        <v>Mark Indrebo</v>
      </c>
      <c r="E1072" s="184" t="s">
        <v>3</v>
      </c>
    </row>
    <row r="1073" spans="1:9" x14ac:dyDescent="0.2">
      <c r="A1073" s="184" t="s">
        <v>2918</v>
      </c>
      <c r="B1073" s="184" t="s">
        <v>3429</v>
      </c>
      <c r="C1073" s="184" t="s">
        <v>1320</v>
      </c>
      <c r="D1073" s="184" t="str">
        <f t="shared" si="25"/>
        <v>Ed Stay</v>
      </c>
      <c r="E1073" s="184" t="s">
        <v>3</v>
      </c>
    </row>
    <row r="1074" spans="1:9" x14ac:dyDescent="0.2">
      <c r="A1074" s="184" t="s">
        <v>2918</v>
      </c>
      <c r="B1074" s="184" t="s">
        <v>3430</v>
      </c>
      <c r="C1074" s="184" t="s">
        <v>1213</v>
      </c>
      <c r="D1074" s="184" t="str">
        <f t="shared" si="25"/>
        <v>Michelle Maynard</v>
      </c>
      <c r="E1074" s="184" t="s">
        <v>3</v>
      </c>
    </row>
    <row r="1075" spans="1:9" x14ac:dyDescent="0.2">
      <c r="A1075" s="184" t="s">
        <v>2918</v>
      </c>
      <c r="B1075" s="184" t="s">
        <v>3431</v>
      </c>
      <c r="C1075" s="184" t="s">
        <v>3432</v>
      </c>
      <c r="D1075" s="184" t="str">
        <f t="shared" si="25"/>
        <v>Railin Santiago</v>
      </c>
      <c r="E1075" s="184" t="s">
        <v>3</v>
      </c>
    </row>
    <row r="1076" spans="1:9" x14ac:dyDescent="0.2">
      <c r="A1076" s="184" t="s">
        <v>2918</v>
      </c>
      <c r="B1076" s="184" t="s">
        <v>3433</v>
      </c>
      <c r="C1076" s="184" t="s">
        <v>2878</v>
      </c>
      <c r="D1076" s="184" t="str">
        <f t="shared" si="25"/>
        <v>Anna Heckman</v>
      </c>
      <c r="E1076" s="184" t="s">
        <v>3</v>
      </c>
    </row>
    <row r="1077" spans="1:9" x14ac:dyDescent="0.2">
      <c r="A1077" s="184" t="s">
        <v>2918</v>
      </c>
      <c r="B1077" s="184" t="s">
        <v>3434</v>
      </c>
      <c r="C1077" s="184" t="s">
        <v>1177</v>
      </c>
      <c r="D1077" s="184" t="str">
        <f t="shared" si="25"/>
        <v>Taylor Flannery</v>
      </c>
      <c r="E1077" s="184" t="s">
        <v>3</v>
      </c>
    </row>
    <row r="1078" spans="1:9" x14ac:dyDescent="0.2">
      <c r="A1078" s="184" t="s">
        <v>2763</v>
      </c>
      <c r="B1078" s="184" t="s">
        <v>1204</v>
      </c>
      <c r="C1078" s="184" t="s">
        <v>2820</v>
      </c>
      <c r="D1078" s="184" t="str">
        <f t="shared" si="25"/>
        <v>Tamsin Baker</v>
      </c>
      <c r="F1078" s="184" t="s">
        <v>2821</v>
      </c>
    </row>
    <row r="1079" spans="1:9" x14ac:dyDescent="0.2">
      <c r="A1079" s="184" t="s">
        <v>2763</v>
      </c>
      <c r="B1079" s="184" t="s">
        <v>2093</v>
      </c>
      <c r="C1079" s="184" t="s">
        <v>660</v>
      </c>
      <c r="D1079" s="184" t="str">
        <f t="shared" si="25"/>
        <v>John Richardson</v>
      </c>
      <c r="G1079" s="184" t="s">
        <v>1494</v>
      </c>
      <c r="H1079" s="184" t="s">
        <v>2822</v>
      </c>
      <c r="I1079" s="184" t="s">
        <v>1340</v>
      </c>
    </row>
    <row r="1080" spans="1:9" x14ac:dyDescent="0.2">
      <c r="A1080" s="184" t="s">
        <v>2273</v>
      </c>
      <c r="B1080" s="184" t="s">
        <v>3435</v>
      </c>
      <c r="C1080" s="184" t="s">
        <v>3436</v>
      </c>
      <c r="D1080" s="184" t="str">
        <f t="shared" si="25"/>
        <v>Lance Winecka</v>
      </c>
      <c r="F1080" s="184" t="s">
        <v>4</v>
      </c>
    </row>
    <row r="1081" spans="1:9" x14ac:dyDescent="0.2">
      <c r="A1081" s="184" t="s">
        <v>2273</v>
      </c>
      <c r="B1081" s="184" t="s">
        <v>2872</v>
      </c>
      <c r="C1081" s="184" t="s">
        <v>660</v>
      </c>
      <c r="D1081" s="184" t="str">
        <f t="shared" si="25"/>
        <v>John Rosenberg</v>
      </c>
      <c r="E1081" s="184" t="s">
        <v>3</v>
      </c>
      <c r="F1081" s="184" t="s">
        <v>90</v>
      </c>
    </row>
    <row r="1082" spans="1:9" x14ac:dyDescent="0.2">
      <c r="A1082" s="184" t="s">
        <v>2273</v>
      </c>
      <c r="B1082" s="184" t="s">
        <v>3437</v>
      </c>
      <c r="C1082" s="184" t="s">
        <v>2721</v>
      </c>
      <c r="D1082" s="184" t="str">
        <f t="shared" si="25"/>
        <v>Emily Garlich</v>
      </c>
      <c r="E1082" s="184" t="s">
        <v>3</v>
      </c>
      <c r="F1082" s="184" t="s">
        <v>139</v>
      </c>
    </row>
    <row r="1083" spans="1:9" x14ac:dyDescent="0.2">
      <c r="A1083" s="184" t="s">
        <v>2273</v>
      </c>
      <c r="B1083" s="184" t="s">
        <v>1165</v>
      </c>
      <c r="C1083" s="184" t="s">
        <v>341</v>
      </c>
      <c r="D1083" s="184" t="str">
        <f t="shared" si="25"/>
        <v>Carlos Herrera</v>
      </c>
      <c r="E1083" s="184" t="s">
        <v>3</v>
      </c>
      <c r="G1083" s="184" t="s">
        <v>632</v>
      </c>
    </row>
    <row r="1084" spans="1:9" x14ac:dyDescent="0.2">
      <c r="A1084" s="184" t="s">
        <v>2273</v>
      </c>
      <c r="B1084" s="184" t="s">
        <v>3438</v>
      </c>
      <c r="C1084" s="184" t="s">
        <v>1220</v>
      </c>
      <c r="D1084" s="184" t="str">
        <f t="shared" si="25"/>
        <v>Larry McCallum</v>
      </c>
      <c r="E1084" s="184" t="s">
        <v>3</v>
      </c>
      <c r="G1084" s="184" t="s">
        <v>635</v>
      </c>
    </row>
    <row r="1085" spans="1:9" x14ac:dyDescent="0.2">
      <c r="A1085" s="184" t="s">
        <v>2273</v>
      </c>
      <c r="B1085" s="184" t="s">
        <v>2453</v>
      </c>
      <c r="C1085" s="184" t="s">
        <v>300</v>
      </c>
      <c r="D1085" s="184" t="str">
        <f t="shared" si="25"/>
        <v>Bob Barnes</v>
      </c>
      <c r="E1085" s="184" t="s">
        <v>3</v>
      </c>
    </row>
    <row r="1086" spans="1:9" x14ac:dyDescent="0.2">
      <c r="A1086" s="184" t="s">
        <v>2273</v>
      </c>
      <c r="B1086" s="184" t="s">
        <v>3439</v>
      </c>
      <c r="C1086" s="184" t="s">
        <v>995</v>
      </c>
      <c r="D1086" s="184" t="str">
        <f t="shared" si="25"/>
        <v>Steve Brink</v>
      </c>
      <c r="E1086" s="184" t="s">
        <v>3</v>
      </c>
    </row>
    <row r="1087" spans="1:9" x14ac:dyDescent="0.2">
      <c r="A1087" s="184" t="s">
        <v>2273</v>
      </c>
      <c r="B1087" s="184" t="s">
        <v>1536</v>
      </c>
      <c r="C1087" s="184" t="s">
        <v>2737</v>
      </c>
      <c r="D1087" s="184" t="str">
        <f t="shared" si="25"/>
        <v>Dick Wallace</v>
      </c>
      <c r="E1087" s="184" t="s">
        <v>3</v>
      </c>
    </row>
    <row r="1088" spans="1:9" x14ac:dyDescent="0.2">
      <c r="A1088" s="184" t="s">
        <v>2273</v>
      </c>
      <c r="B1088" s="184" t="s">
        <v>3440</v>
      </c>
      <c r="C1088" s="184" t="s">
        <v>3029</v>
      </c>
      <c r="D1088" s="184" t="str">
        <f t="shared" si="25"/>
        <v>Wendy Gerstel</v>
      </c>
      <c r="E1088" s="184" t="s">
        <v>3</v>
      </c>
    </row>
    <row r="1089" spans="1:7" x14ac:dyDescent="0.2">
      <c r="A1089" s="184" t="s">
        <v>2273</v>
      </c>
      <c r="B1089" s="184" t="s">
        <v>3441</v>
      </c>
      <c r="C1089" s="184" t="s">
        <v>398</v>
      </c>
      <c r="D1089" s="184" t="str">
        <f t="shared" si="25"/>
        <v>Jeff Vanderpham</v>
      </c>
      <c r="E1089" s="184" t="s">
        <v>3</v>
      </c>
    </row>
    <row r="1090" spans="1:7" x14ac:dyDescent="0.2">
      <c r="A1090" s="184" t="s">
        <v>2532</v>
      </c>
      <c r="B1090" s="184" t="s">
        <v>2125</v>
      </c>
      <c r="C1090" s="184" t="s">
        <v>3143</v>
      </c>
      <c r="D1090" s="184" t="str">
        <f t="shared" si="25"/>
        <v>Francesca Knight</v>
      </c>
      <c r="E1090" s="184" t="s">
        <v>3</v>
      </c>
      <c r="F1090" s="184" t="s">
        <v>90</v>
      </c>
    </row>
    <row r="1091" spans="1:7" x14ac:dyDescent="0.2">
      <c r="A1091" s="184" t="s">
        <v>2532</v>
      </c>
      <c r="B1091" s="184" t="s">
        <v>570</v>
      </c>
      <c r="C1091" s="184" t="s">
        <v>3144</v>
      </c>
      <c r="D1091" s="184" t="str">
        <f t="shared" si="25"/>
        <v>Randall Lewis</v>
      </c>
      <c r="E1091" s="184" t="s">
        <v>3</v>
      </c>
      <c r="F1091" s="184" t="s">
        <v>139</v>
      </c>
    </row>
    <row r="1092" spans="1:7" x14ac:dyDescent="0.2">
      <c r="A1092" s="184" t="s">
        <v>2532</v>
      </c>
      <c r="B1092" s="184" t="s">
        <v>332</v>
      </c>
      <c r="C1092" s="184" t="s">
        <v>3145</v>
      </c>
      <c r="D1092" s="184" t="str">
        <f t="shared" si="25"/>
        <v>Shelagh Thompson</v>
      </c>
      <c r="E1092" s="184" t="s">
        <v>3</v>
      </c>
      <c r="G1092" s="184" t="s">
        <v>632</v>
      </c>
    </row>
    <row r="1093" spans="1:7" x14ac:dyDescent="0.2">
      <c r="A1093" s="184" t="s">
        <v>2532</v>
      </c>
      <c r="B1093" s="184" t="s">
        <v>3146</v>
      </c>
      <c r="C1093" s="184" t="s">
        <v>3147</v>
      </c>
      <c r="D1093" s="184" t="str">
        <f t="shared" si="25"/>
        <v>Jordan Uittenbogaard</v>
      </c>
      <c r="E1093" s="184" t="s">
        <v>3</v>
      </c>
      <c r="F1093" s="184" t="s">
        <v>684</v>
      </c>
    </row>
    <row r="1094" spans="1:7" x14ac:dyDescent="0.2">
      <c r="A1094" s="184" t="s">
        <v>2532</v>
      </c>
      <c r="B1094" s="184" t="s">
        <v>3148</v>
      </c>
      <c r="C1094" s="184" t="s">
        <v>3149</v>
      </c>
      <c r="D1094" s="184" t="str">
        <f t="shared" si="25"/>
        <v>Chrystal Nahanee</v>
      </c>
      <c r="E1094" s="184" t="s">
        <v>3</v>
      </c>
      <c r="F1094" s="184" t="s">
        <v>684</v>
      </c>
    </row>
    <row r="1095" spans="1:7" x14ac:dyDescent="0.2">
      <c r="A1095" s="184" t="s">
        <v>2532</v>
      </c>
      <c r="B1095" s="184" t="s">
        <v>3150</v>
      </c>
      <c r="C1095" s="184" t="s">
        <v>3151</v>
      </c>
      <c r="D1095" s="184" t="str">
        <f t="shared" ref="D1095:D1151" si="26">C1095&amp;" "&amp;B1095</f>
        <v>Vicki Marlatt</v>
      </c>
      <c r="E1095" s="184" t="s">
        <v>3</v>
      </c>
      <c r="F1095" s="184" t="s">
        <v>684</v>
      </c>
    </row>
    <row r="1096" spans="1:7" x14ac:dyDescent="0.2">
      <c r="A1096" s="184" t="s">
        <v>2532</v>
      </c>
      <c r="B1096" s="184" t="s">
        <v>3152</v>
      </c>
      <c r="C1096" s="184" t="s">
        <v>3153</v>
      </c>
      <c r="D1096" s="184" t="str">
        <f t="shared" si="26"/>
        <v>Edith Tobe</v>
      </c>
      <c r="F1096" s="184" t="s">
        <v>4</v>
      </c>
    </row>
    <row r="1097" spans="1:7" x14ac:dyDescent="0.2">
      <c r="A1097" s="184" t="s">
        <v>3155</v>
      </c>
      <c r="B1097" s="184" t="s">
        <v>3159</v>
      </c>
      <c r="C1097" s="184" t="s">
        <v>456</v>
      </c>
      <c r="D1097" s="184" t="str">
        <f t="shared" si="26"/>
        <v>Joanne Day</v>
      </c>
      <c r="E1097" s="184" t="s">
        <v>3</v>
      </c>
      <c r="F1097" s="184" t="s">
        <v>752</v>
      </c>
    </row>
    <row r="1098" spans="1:7" x14ac:dyDescent="0.2">
      <c r="A1098" s="184" t="s">
        <v>3155</v>
      </c>
      <c r="B1098" s="184" t="s">
        <v>3160</v>
      </c>
      <c r="C1098" s="184" t="s">
        <v>481</v>
      </c>
      <c r="D1098" s="184" t="str">
        <f t="shared" si="26"/>
        <v>Christine Callihoo</v>
      </c>
      <c r="E1098" s="184" t="s">
        <v>3</v>
      </c>
      <c r="F1098" s="184" t="s">
        <v>752</v>
      </c>
    </row>
    <row r="1099" spans="1:7" x14ac:dyDescent="0.2">
      <c r="A1099" s="184" t="s">
        <v>3155</v>
      </c>
      <c r="B1099" s="184" t="s">
        <v>394</v>
      </c>
      <c r="C1099" s="184" t="s">
        <v>2855</v>
      </c>
      <c r="D1099" s="184" t="str">
        <f t="shared" si="26"/>
        <v>Tracy Bond</v>
      </c>
      <c r="E1099" s="184" t="s">
        <v>3</v>
      </c>
      <c r="G1099" s="184" t="s">
        <v>1070</v>
      </c>
    </row>
    <row r="1100" spans="1:7" x14ac:dyDescent="0.2">
      <c r="A1100" s="184" t="s">
        <v>3155</v>
      </c>
      <c r="B1100" s="184" t="s">
        <v>3161</v>
      </c>
      <c r="C1100" s="184" t="s">
        <v>333</v>
      </c>
      <c r="D1100" s="184" t="str">
        <f t="shared" si="26"/>
        <v>Mike DesRochers</v>
      </c>
      <c r="E1100" s="184" t="s">
        <v>3</v>
      </c>
    </row>
    <row r="1101" spans="1:7" x14ac:dyDescent="0.2">
      <c r="A1101" s="184" t="s">
        <v>3155</v>
      </c>
      <c r="B1101" s="184" t="s">
        <v>3162</v>
      </c>
      <c r="C1101" s="184" t="s">
        <v>3163</v>
      </c>
      <c r="D1101" s="184" t="str">
        <f t="shared" si="26"/>
        <v>Midori Nicolson</v>
      </c>
      <c r="E1101" s="184" t="s">
        <v>3</v>
      </c>
    </row>
    <row r="1102" spans="1:7" x14ac:dyDescent="0.2">
      <c r="A1102" s="184" t="s">
        <v>3155</v>
      </c>
      <c r="B1102" s="184" t="s">
        <v>3164</v>
      </c>
      <c r="C1102" s="184" t="s">
        <v>456</v>
      </c>
      <c r="D1102" s="184" t="str">
        <f t="shared" si="26"/>
        <v>Joanne Chess</v>
      </c>
      <c r="E1102" s="184" t="s">
        <v>3</v>
      </c>
    </row>
    <row r="1103" spans="1:7" x14ac:dyDescent="0.2">
      <c r="A1103" s="184" t="s">
        <v>3155</v>
      </c>
      <c r="B1103" s="184" t="s">
        <v>1946</v>
      </c>
      <c r="C1103" s="184" t="s">
        <v>2837</v>
      </c>
      <c r="D1103" s="184" t="str">
        <f t="shared" si="26"/>
        <v>Phil Osborne</v>
      </c>
      <c r="E1103" s="184" t="s">
        <v>3</v>
      </c>
    </row>
    <row r="1104" spans="1:7" x14ac:dyDescent="0.2">
      <c r="A1104" s="184" t="s">
        <v>3155</v>
      </c>
      <c r="B1104" s="184" t="s">
        <v>3165</v>
      </c>
      <c r="C1104" s="184" t="s">
        <v>790</v>
      </c>
      <c r="D1104" s="184" t="str">
        <f t="shared" si="26"/>
        <v>Nancy Shackelford</v>
      </c>
      <c r="E1104" s="184" t="s">
        <v>3</v>
      </c>
    </row>
    <row r="1105" spans="1:9" x14ac:dyDescent="0.2">
      <c r="A1105" s="184" t="s">
        <v>3155</v>
      </c>
      <c r="B1105" s="184" t="s">
        <v>3166</v>
      </c>
      <c r="C1105" s="184" t="s">
        <v>3167</v>
      </c>
      <c r="D1105" s="184" t="str">
        <f t="shared" si="26"/>
        <v>Danielle Prevost</v>
      </c>
      <c r="E1105" s="184" t="s">
        <v>3</v>
      </c>
    </row>
    <row r="1106" spans="1:9" x14ac:dyDescent="0.2">
      <c r="A1106" s="184" t="s">
        <v>3155</v>
      </c>
      <c r="B1106" s="184" t="s">
        <v>3168</v>
      </c>
      <c r="C1106" s="184" t="s">
        <v>3169</v>
      </c>
      <c r="D1106" s="184" t="str">
        <f t="shared" si="26"/>
        <v>DG Blair</v>
      </c>
      <c r="F1106" s="184" t="s">
        <v>4</v>
      </c>
    </row>
    <row r="1107" spans="1:9" x14ac:dyDescent="0.2">
      <c r="A1107" s="184" t="s">
        <v>827</v>
      </c>
      <c r="B1107" s="184" t="s">
        <v>1488</v>
      </c>
      <c r="C1107" s="184" t="s">
        <v>313</v>
      </c>
      <c r="D1107" s="184" t="str">
        <f t="shared" si="26"/>
        <v>David Burger</v>
      </c>
      <c r="F1107" s="184" t="s">
        <v>4</v>
      </c>
      <c r="H1107" s="184" t="s">
        <v>4</v>
      </c>
      <c r="I1107" s="184" t="s">
        <v>1489</v>
      </c>
    </row>
    <row r="1108" spans="1:9" x14ac:dyDescent="0.2">
      <c r="A1108" s="184" t="s">
        <v>827</v>
      </c>
      <c r="B1108" s="184" t="s">
        <v>1491</v>
      </c>
      <c r="C1108" s="184" t="s">
        <v>435</v>
      </c>
      <c r="D1108" s="184" t="str">
        <f t="shared" si="26"/>
        <v>Chris LaPointe</v>
      </c>
      <c r="F1108" s="184" t="s">
        <v>1492</v>
      </c>
    </row>
    <row r="1109" spans="1:9" x14ac:dyDescent="0.2">
      <c r="A1109" s="184" t="s">
        <v>827</v>
      </c>
      <c r="B1109" s="184" t="s">
        <v>721</v>
      </c>
      <c r="C1109" s="184" t="s">
        <v>244</v>
      </c>
      <c r="D1109" s="184" t="str">
        <f t="shared" si="26"/>
        <v>Aaron Clark</v>
      </c>
      <c r="F1109" s="184" t="s">
        <v>1493</v>
      </c>
      <c r="H1109" s="184" t="s">
        <v>1494</v>
      </c>
      <c r="I1109" s="184" t="s">
        <v>1495</v>
      </c>
    </row>
    <row r="1110" spans="1:9" x14ac:dyDescent="0.2">
      <c r="A1110" s="184" t="s">
        <v>827</v>
      </c>
      <c r="B1110" s="184" t="s">
        <v>1496</v>
      </c>
      <c r="C1110" s="184" t="s">
        <v>1361</v>
      </c>
      <c r="D1110" s="184" t="str">
        <f t="shared" si="26"/>
        <v>Christopher Bayley</v>
      </c>
      <c r="E1110" s="184" t="s">
        <v>3</v>
      </c>
      <c r="F1110" s="184" t="s">
        <v>1497</v>
      </c>
    </row>
    <row r="1111" spans="1:9" x14ac:dyDescent="0.2">
      <c r="A1111" s="184" t="s">
        <v>827</v>
      </c>
      <c r="B1111" s="184" t="s">
        <v>1498</v>
      </c>
      <c r="C1111" s="184" t="s">
        <v>1499</v>
      </c>
      <c r="D1111" s="184" t="str">
        <f t="shared" si="26"/>
        <v>William Hartman</v>
      </c>
      <c r="E1111" s="184" t="s">
        <v>3</v>
      </c>
      <c r="F1111" s="184" t="s">
        <v>683</v>
      </c>
    </row>
    <row r="1112" spans="1:9" x14ac:dyDescent="0.2">
      <c r="A1112" s="184" t="s">
        <v>827</v>
      </c>
      <c r="B1112" s="184" t="s">
        <v>1500</v>
      </c>
      <c r="C1112" s="184" t="s">
        <v>585</v>
      </c>
      <c r="D1112" s="184" t="str">
        <f t="shared" si="26"/>
        <v>Richard Fichera</v>
      </c>
      <c r="E1112" s="184" t="s">
        <v>3</v>
      </c>
      <c r="G1112" s="184" t="s">
        <v>632</v>
      </c>
      <c r="H1112" s="184" t="s">
        <v>1296</v>
      </c>
      <c r="I1112" s="184" t="s">
        <v>1501</v>
      </c>
    </row>
    <row r="1113" spans="1:9" x14ac:dyDescent="0.2">
      <c r="A1113" s="184" t="s">
        <v>827</v>
      </c>
      <c r="B1113" s="184" t="s">
        <v>1502</v>
      </c>
      <c r="C1113" s="184" t="s">
        <v>1503</v>
      </c>
      <c r="D1113" s="184" t="str">
        <f t="shared" si="26"/>
        <v>Kitty Craig</v>
      </c>
      <c r="E1113" s="184" t="s">
        <v>3</v>
      </c>
      <c r="G1113" s="184" t="s">
        <v>635</v>
      </c>
      <c r="H1113" s="184" t="s">
        <v>1504</v>
      </c>
      <c r="I1113" s="184" t="s">
        <v>1505</v>
      </c>
    </row>
    <row r="1114" spans="1:9" x14ac:dyDescent="0.2">
      <c r="A1114" s="184" t="s">
        <v>827</v>
      </c>
      <c r="B1114" s="184" t="s">
        <v>1506</v>
      </c>
      <c r="C1114" s="184" t="s">
        <v>767</v>
      </c>
      <c r="D1114" s="184" t="str">
        <f t="shared" si="26"/>
        <v>Robert Manelski</v>
      </c>
      <c r="E1114" s="184" t="s">
        <v>3</v>
      </c>
    </row>
    <row r="1115" spans="1:9" x14ac:dyDescent="0.2">
      <c r="A1115" s="184" t="s">
        <v>827</v>
      </c>
      <c r="B1115" s="184" t="s">
        <v>1507</v>
      </c>
      <c r="C1115" s="184" t="s">
        <v>1508</v>
      </c>
      <c r="D1115" s="184" t="str">
        <f t="shared" si="26"/>
        <v>Cal McAllister</v>
      </c>
      <c r="E1115" s="184" t="s">
        <v>3</v>
      </c>
    </row>
    <row r="1116" spans="1:9" x14ac:dyDescent="0.2">
      <c r="A1116" s="184" t="s">
        <v>827</v>
      </c>
      <c r="B1116" s="184" t="s">
        <v>1510</v>
      </c>
      <c r="C1116" s="184" t="s">
        <v>1509</v>
      </c>
      <c r="D1116" s="184" t="str">
        <f t="shared" si="26"/>
        <v>J. Bowman Neely</v>
      </c>
      <c r="E1116" s="184" t="s">
        <v>3</v>
      </c>
    </row>
    <row r="1117" spans="1:9" x14ac:dyDescent="0.2">
      <c r="A1117" s="184" t="s">
        <v>827</v>
      </c>
      <c r="B1117" s="184" t="s">
        <v>1511</v>
      </c>
      <c r="C1117" s="184" t="s">
        <v>1512</v>
      </c>
      <c r="D1117" s="184" t="str">
        <f t="shared" si="26"/>
        <v>Samantha Neukom</v>
      </c>
      <c r="E1117" s="184" t="s">
        <v>3</v>
      </c>
    </row>
    <row r="1118" spans="1:9" x14ac:dyDescent="0.2">
      <c r="A1118" s="184" t="s">
        <v>827</v>
      </c>
      <c r="B1118" s="184" t="s">
        <v>1513</v>
      </c>
      <c r="C1118" s="184" t="s">
        <v>352</v>
      </c>
      <c r="D1118" s="184" t="str">
        <f t="shared" si="26"/>
        <v>Barbara Snapp</v>
      </c>
      <c r="E1118" s="184" t="s">
        <v>3</v>
      </c>
    </row>
    <row r="1119" spans="1:9" x14ac:dyDescent="0.2">
      <c r="A1119" s="184" t="s">
        <v>827</v>
      </c>
      <c r="B1119" s="184" t="s">
        <v>1514</v>
      </c>
      <c r="C1119" s="184" t="s">
        <v>233</v>
      </c>
      <c r="D1119" s="184" t="str">
        <f t="shared" si="26"/>
        <v>Mark Wolfram</v>
      </c>
      <c r="E1119" s="184" t="s">
        <v>3</v>
      </c>
    </row>
    <row r="1120" spans="1:9" x14ac:dyDescent="0.2">
      <c r="A1120" s="184" t="s">
        <v>2110</v>
      </c>
      <c r="B1120" s="184" t="s">
        <v>2111</v>
      </c>
      <c r="C1120" s="184" t="s">
        <v>2112</v>
      </c>
      <c r="D1120" s="184" t="str">
        <f t="shared" si="26"/>
        <v>Yura Kulikov</v>
      </c>
      <c r="F1120" s="184" t="s">
        <v>682</v>
      </c>
    </row>
    <row r="1121" spans="1:9" x14ac:dyDescent="0.2">
      <c r="A1121" s="184" t="s">
        <v>2110</v>
      </c>
      <c r="B1121" s="184" t="s">
        <v>2113</v>
      </c>
      <c r="C1121" s="184" t="s">
        <v>964</v>
      </c>
      <c r="D1121" s="184" t="str">
        <f t="shared" si="26"/>
        <v>Kristina Lee</v>
      </c>
      <c r="F1121" s="184" t="s">
        <v>683</v>
      </c>
    </row>
    <row r="1122" spans="1:9" x14ac:dyDescent="0.2">
      <c r="A1122" s="184" t="s">
        <v>2110</v>
      </c>
      <c r="B1122" s="184" t="s">
        <v>2122</v>
      </c>
      <c r="C1122" s="184" t="s">
        <v>699</v>
      </c>
      <c r="D1122" s="184" t="str">
        <f t="shared" si="26"/>
        <v>Elaine Leung</v>
      </c>
      <c r="F1122" s="184" t="s">
        <v>8</v>
      </c>
    </row>
    <row r="1123" spans="1:9" x14ac:dyDescent="0.2">
      <c r="A1123" s="184" t="s">
        <v>3090</v>
      </c>
      <c r="B1123" s="184" t="s">
        <v>3170</v>
      </c>
      <c r="C1123" s="184" t="s">
        <v>3171</v>
      </c>
      <c r="D1123" s="184" t="str">
        <f t="shared" si="26"/>
        <v>Donna Sandstrom</v>
      </c>
      <c r="F1123" s="184" t="s">
        <v>4</v>
      </c>
    </row>
    <row r="1124" spans="1:9" x14ac:dyDescent="0.2">
      <c r="A1124" s="184" t="s">
        <v>3090</v>
      </c>
      <c r="B1124" s="184" t="s">
        <v>3172</v>
      </c>
      <c r="C1124" s="184" t="s">
        <v>3173</v>
      </c>
      <c r="D1124" s="184" t="str">
        <f t="shared" si="26"/>
        <v>Magaret Cummings</v>
      </c>
      <c r="E1124" s="184" t="s">
        <v>3</v>
      </c>
    </row>
    <row r="1125" spans="1:9" x14ac:dyDescent="0.2">
      <c r="A1125" s="184" t="s">
        <v>3090</v>
      </c>
      <c r="B1125" s="184" t="s">
        <v>888</v>
      </c>
      <c r="C1125" s="184" t="s">
        <v>3174</v>
      </c>
      <c r="D1125" s="184" t="str">
        <f t="shared" si="26"/>
        <v>Kris Cooper</v>
      </c>
      <c r="E1125" s="184" t="s">
        <v>3</v>
      </c>
    </row>
    <row r="1126" spans="1:9" x14ac:dyDescent="0.2">
      <c r="A1126" s="184" t="s">
        <v>3090</v>
      </c>
      <c r="B1126" s="184" t="s">
        <v>3175</v>
      </c>
      <c r="C1126" s="184" t="s">
        <v>300</v>
      </c>
      <c r="D1126" s="184" t="str">
        <f t="shared" si="26"/>
        <v>Bob Livingston</v>
      </c>
      <c r="E1126" s="184" t="s">
        <v>3</v>
      </c>
    </row>
    <row r="1127" spans="1:9" x14ac:dyDescent="0.2">
      <c r="A1127" s="184" t="s">
        <v>3090</v>
      </c>
      <c r="B1127" s="184" t="s">
        <v>3176</v>
      </c>
      <c r="C1127" s="184" t="s">
        <v>3177</v>
      </c>
      <c r="D1127" s="184" t="str">
        <f t="shared" si="26"/>
        <v>Pia Van Hanen</v>
      </c>
      <c r="E1127" s="184" t="s">
        <v>3</v>
      </c>
    </row>
    <row r="1128" spans="1:9" ht="17" x14ac:dyDescent="0.2">
      <c r="A1128" s="220" t="s">
        <v>1303</v>
      </c>
      <c r="B1128" s="184" t="s">
        <v>1304</v>
      </c>
      <c r="C1128" s="184" t="s">
        <v>294</v>
      </c>
      <c r="D1128" s="184" t="str">
        <f t="shared" si="26"/>
        <v>Andrew Heintzman</v>
      </c>
      <c r="E1128" s="184" t="s">
        <v>3</v>
      </c>
      <c r="F1128" s="184" t="s">
        <v>682</v>
      </c>
      <c r="H1128" s="184" t="s">
        <v>1305</v>
      </c>
      <c r="I1128" s="184" t="s">
        <v>1306</v>
      </c>
    </row>
    <row r="1129" spans="1:9" ht="17" x14ac:dyDescent="0.2">
      <c r="A1129" s="220" t="s">
        <v>1303</v>
      </c>
      <c r="B1129" s="184" t="s">
        <v>1307</v>
      </c>
      <c r="C1129" s="184" t="s">
        <v>1308</v>
      </c>
      <c r="D1129" s="184" t="str">
        <f t="shared" si="26"/>
        <v>Justin Ferbey</v>
      </c>
      <c r="E1129" s="184" t="s">
        <v>3</v>
      </c>
      <c r="H1129" s="184" t="s">
        <v>1309</v>
      </c>
      <c r="I1129" s="184" t="s">
        <v>1310</v>
      </c>
    </row>
    <row r="1130" spans="1:9" ht="17" x14ac:dyDescent="0.2">
      <c r="A1130" s="220" t="s">
        <v>1303</v>
      </c>
      <c r="B1130" s="184" t="s">
        <v>1311</v>
      </c>
      <c r="C1130" s="184" t="s">
        <v>1031</v>
      </c>
      <c r="D1130" s="184" t="str">
        <f t="shared" si="26"/>
        <v>Sandy Houston</v>
      </c>
      <c r="E1130" s="184" t="s">
        <v>3</v>
      </c>
      <c r="H1130" s="184" t="s">
        <v>1312</v>
      </c>
      <c r="I1130" s="184" t="s">
        <v>1313</v>
      </c>
    </row>
    <row r="1131" spans="1:9" ht="17" x14ac:dyDescent="0.2">
      <c r="A1131" s="220" t="s">
        <v>1303</v>
      </c>
      <c r="B1131" s="184" t="s">
        <v>1314</v>
      </c>
      <c r="C1131" s="184" t="s">
        <v>1315</v>
      </c>
      <c r="D1131" s="184" t="str">
        <f t="shared" si="26"/>
        <v>Aerin Jacob</v>
      </c>
      <c r="E1131" s="184" t="s">
        <v>3</v>
      </c>
      <c r="H1131" s="184" t="s">
        <v>1316</v>
      </c>
      <c r="I1131" s="184" t="s">
        <v>1317</v>
      </c>
    </row>
    <row r="1132" spans="1:9" ht="17" x14ac:dyDescent="0.2">
      <c r="A1132" s="220" t="s">
        <v>1303</v>
      </c>
      <c r="B1132" s="184" t="s">
        <v>1318</v>
      </c>
      <c r="C1132" s="184" t="s">
        <v>381</v>
      </c>
      <c r="D1132" s="184" t="str">
        <f t="shared" si="26"/>
        <v>Michael Jantzi</v>
      </c>
      <c r="E1132" s="184" t="s">
        <v>3</v>
      </c>
      <c r="H1132" s="184" t="s">
        <v>84</v>
      </c>
      <c r="I1132" s="184" t="s">
        <v>1319</v>
      </c>
    </row>
    <row r="1133" spans="1:9" ht="17" x14ac:dyDescent="0.2">
      <c r="A1133" s="220" t="s">
        <v>1303</v>
      </c>
      <c r="B1133" s="184" t="s">
        <v>905</v>
      </c>
      <c r="C1133" s="184" t="s">
        <v>1320</v>
      </c>
      <c r="D1133" s="184" t="str">
        <f t="shared" si="26"/>
        <v>Ed Levy</v>
      </c>
      <c r="E1133" s="184" t="s">
        <v>3</v>
      </c>
      <c r="H1133" s="184" t="s">
        <v>1321</v>
      </c>
      <c r="I1133" s="184" t="s">
        <v>1322</v>
      </c>
    </row>
    <row r="1134" spans="1:9" ht="17" x14ac:dyDescent="0.2">
      <c r="A1134" s="220" t="s">
        <v>1303</v>
      </c>
      <c r="B1134" s="184" t="s">
        <v>1323</v>
      </c>
      <c r="C1134" s="184" t="s">
        <v>344</v>
      </c>
      <c r="D1134" s="184" t="str">
        <f t="shared" si="26"/>
        <v>Peter MacLeod</v>
      </c>
      <c r="E1134" s="184" t="s">
        <v>3</v>
      </c>
      <c r="H1134" s="184" t="s">
        <v>1014</v>
      </c>
      <c r="I1134" s="184" t="s">
        <v>1324</v>
      </c>
    </row>
    <row r="1135" spans="1:9" ht="17" x14ac:dyDescent="0.2">
      <c r="A1135" s="220" t="s">
        <v>1303</v>
      </c>
      <c r="B1135" s="184" t="s">
        <v>1325</v>
      </c>
      <c r="C1135" s="184" t="s">
        <v>1326</v>
      </c>
      <c r="D1135" s="184" t="str">
        <f t="shared" si="26"/>
        <v>Liisa O'Hara</v>
      </c>
      <c r="E1135" s="184" t="s">
        <v>3</v>
      </c>
      <c r="H1135" s="184" t="s">
        <v>1327</v>
      </c>
      <c r="I1135" s="184" t="s">
        <v>1328</v>
      </c>
    </row>
    <row r="1136" spans="1:9" ht="17" x14ac:dyDescent="0.2">
      <c r="A1136" s="220" t="s">
        <v>1303</v>
      </c>
      <c r="B1136" s="184" t="s">
        <v>1329</v>
      </c>
      <c r="C1136" s="184" t="s">
        <v>369</v>
      </c>
      <c r="D1136" s="184" t="str">
        <f t="shared" si="26"/>
        <v>Janet Rabinowicz</v>
      </c>
      <c r="E1136" s="184" t="s">
        <v>3</v>
      </c>
      <c r="H1136" s="184" t="s">
        <v>4</v>
      </c>
      <c r="I1136" s="184" t="s">
        <v>1330</v>
      </c>
    </row>
    <row r="1137" spans="1:9" ht="17" x14ac:dyDescent="0.2">
      <c r="A1137" s="220" t="s">
        <v>1303</v>
      </c>
      <c r="B1137" s="184" t="s">
        <v>1331</v>
      </c>
      <c r="C1137" s="184" t="s">
        <v>1332</v>
      </c>
      <c r="D1137" s="184" t="str">
        <f t="shared" si="26"/>
        <v>Jodi White</v>
      </c>
      <c r="E1137" s="184" t="s">
        <v>3</v>
      </c>
      <c r="H1137" s="184" t="s">
        <v>953</v>
      </c>
      <c r="I1137" s="184" t="s">
        <v>1333</v>
      </c>
    </row>
    <row r="1138" spans="1:9" ht="17" x14ac:dyDescent="0.2">
      <c r="A1138" s="220" t="s">
        <v>1303</v>
      </c>
      <c r="B1138" s="184" t="s">
        <v>434</v>
      </c>
      <c r="C1138" s="184" t="s">
        <v>1251</v>
      </c>
      <c r="D1138" s="184" t="str">
        <f t="shared" si="26"/>
        <v>Denise Williams</v>
      </c>
      <c r="E1138" s="184" t="s">
        <v>3</v>
      </c>
    </row>
    <row r="1139" spans="1:9" ht="17" x14ac:dyDescent="0.2">
      <c r="A1139" s="220" t="s">
        <v>1303</v>
      </c>
      <c r="B1139" s="184" t="s">
        <v>1334</v>
      </c>
      <c r="C1139" s="184" t="s">
        <v>486</v>
      </c>
      <c r="D1139" s="184" t="str">
        <f t="shared" si="26"/>
        <v>Joanna Kerr</v>
      </c>
      <c r="F1139" s="184" t="s">
        <v>50</v>
      </c>
      <c r="H1139" s="184" t="s">
        <v>1335</v>
      </c>
      <c r="I1139" s="184" t="s">
        <v>1336</v>
      </c>
    </row>
    <row r="1140" spans="1:9" ht="17" x14ac:dyDescent="0.2">
      <c r="A1140" s="220" t="s">
        <v>1303</v>
      </c>
      <c r="B1140" s="184" t="s">
        <v>1337</v>
      </c>
      <c r="C1140" s="184" t="s">
        <v>1338</v>
      </c>
      <c r="D1140" s="184" t="str">
        <f t="shared" si="26"/>
        <v>Anne Marie Johnston</v>
      </c>
      <c r="F1140" s="184" t="s">
        <v>1159</v>
      </c>
      <c r="H1140" s="184" t="s">
        <v>1339</v>
      </c>
      <c r="I1140" s="184" t="s">
        <v>1340</v>
      </c>
    </row>
    <row r="1141" spans="1:9" x14ac:dyDescent="0.2">
      <c r="A1141" s="184" t="s">
        <v>45</v>
      </c>
      <c r="B1141" s="184" t="s">
        <v>338</v>
      </c>
      <c r="C1141" s="184" t="s">
        <v>337</v>
      </c>
      <c r="D1141" s="184" t="str">
        <f t="shared" si="26"/>
        <v>Lasse Gustavsson</v>
      </c>
      <c r="F1141" s="184" t="s">
        <v>50</v>
      </c>
    </row>
    <row r="1142" spans="1:9" x14ac:dyDescent="0.2">
      <c r="A1142" s="184" t="s">
        <v>45</v>
      </c>
      <c r="B1142" s="184" t="s">
        <v>340</v>
      </c>
      <c r="C1142" s="184" t="s">
        <v>339</v>
      </c>
      <c r="D1142" s="184" t="str">
        <f t="shared" si="26"/>
        <v>Clint Wright</v>
      </c>
      <c r="F1142" s="184" t="s">
        <v>51</v>
      </c>
    </row>
    <row r="1143" spans="1:9" x14ac:dyDescent="0.2">
      <c r="A1143" s="184" t="s">
        <v>45</v>
      </c>
      <c r="B1143" s="184" t="s">
        <v>342</v>
      </c>
      <c r="C1143" s="184" t="s">
        <v>341</v>
      </c>
      <c r="D1143" s="184" t="str">
        <f t="shared" si="26"/>
        <v>Carlos Drews</v>
      </c>
      <c r="F1143" s="184" t="s">
        <v>52</v>
      </c>
    </row>
    <row r="1144" spans="1:9" x14ac:dyDescent="0.2">
      <c r="A1144" s="184" t="s">
        <v>45</v>
      </c>
      <c r="B1144" s="184" t="s">
        <v>343</v>
      </c>
      <c r="C1144" s="184" t="s">
        <v>303</v>
      </c>
      <c r="D1144" s="184" t="str">
        <f t="shared" si="26"/>
        <v>James Bartram</v>
      </c>
      <c r="F1144" s="184" t="s">
        <v>53</v>
      </c>
    </row>
    <row r="1145" spans="1:9" x14ac:dyDescent="0.2">
      <c r="A1145" s="184" t="s">
        <v>45</v>
      </c>
      <c r="B1145" s="184" t="s">
        <v>345</v>
      </c>
      <c r="C1145" s="184" t="s">
        <v>344</v>
      </c>
      <c r="D1145" s="184" t="str">
        <f t="shared" si="26"/>
        <v>Peter Ross</v>
      </c>
      <c r="F1145" s="184" t="s">
        <v>54</v>
      </c>
    </row>
    <row r="1146" spans="1:9" x14ac:dyDescent="0.2">
      <c r="A1146" s="184" t="s">
        <v>45</v>
      </c>
      <c r="B1146" s="184" t="s">
        <v>347</v>
      </c>
      <c r="C1146" s="184" t="s">
        <v>346</v>
      </c>
      <c r="D1146" s="184" t="str">
        <f t="shared" si="26"/>
        <v>Jeremy Douglas</v>
      </c>
      <c r="F1146" s="184" t="s">
        <v>55</v>
      </c>
    </row>
    <row r="1147" spans="1:9" x14ac:dyDescent="0.2">
      <c r="A1147" s="184" t="s">
        <v>45</v>
      </c>
      <c r="B1147" s="184" t="s">
        <v>349</v>
      </c>
      <c r="C1147" s="184" t="s">
        <v>348</v>
      </c>
      <c r="D1147" s="184" t="str">
        <f t="shared" si="26"/>
        <v>Edwina Doran</v>
      </c>
      <c r="F1147" s="184" t="s">
        <v>56</v>
      </c>
    </row>
    <row r="1148" spans="1:9" x14ac:dyDescent="0.2">
      <c r="A1148" s="184" t="s">
        <v>45</v>
      </c>
      <c r="B1148" s="184" t="s">
        <v>351</v>
      </c>
      <c r="C1148" s="184" t="s">
        <v>350</v>
      </c>
      <c r="D1148" s="184" t="str">
        <f t="shared" si="26"/>
        <v>Jake Veasey</v>
      </c>
      <c r="F1148" s="184" t="s">
        <v>57</v>
      </c>
    </row>
    <row r="1149" spans="1:9" x14ac:dyDescent="0.2">
      <c r="A1149" s="184" t="s">
        <v>1601</v>
      </c>
      <c r="B1149" s="184" t="s">
        <v>1900</v>
      </c>
      <c r="C1149" s="184" t="s">
        <v>1901</v>
      </c>
      <c r="D1149" s="184" t="str">
        <f t="shared" si="26"/>
        <v>Alyssa Macy</v>
      </c>
      <c r="F1149" s="184" t="s">
        <v>84</v>
      </c>
    </row>
    <row r="1150" spans="1:9" x14ac:dyDescent="0.2">
      <c r="A1150" s="184" t="s">
        <v>1601</v>
      </c>
      <c r="B1150" s="184" t="s">
        <v>1262</v>
      </c>
      <c r="C1150" s="184" t="s">
        <v>1902</v>
      </c>
      <c r="D1150" s="184" t="str">
        <f t="shared" si="26"/>
        <v>Becky Kelly</v>
      </c>
      <c r="F1150" s="184" t="s">
        <v>90</v>
      </c>
    </row>
    <row r="1151" spans="1:9" x14ac:dyDescent="0.2">
      <c r="A1151" s="184" t="s">
        <v>1601</v>
      </c>
      <c r="B1151" s="184" t="s">
        <v>1204</v>
      </c>
      <c r="C1151" s="184" t="s">
        <v>477</v>
      </c>
      <c r="D1151" s="184" t="str">
        <f t="shared" si="26"/>
        <v>Martin Baker</v>
      </c>
      <c r="E1151" s="184" t="s">
        <v>3</v>
      </c>
      <c r="F1151" s="184" t="s">
        <v>683</v>
      </c>
      <c r="H1151" s="184" t="s">
        <v>1903</v>
      </c>
      <c r="I1151" s="184" t="s">
        <v>1904</v>
      </c>
    </row>
    <row r="1152" spans="1:9" x14ac:dyDescent="0.2">
      <c r="A1152" s="184" t="s">
        <v>1601</v>
      </c>
      <c r="B1152" s="184" t="s">
        <v>1905</v>
      </c>
      <c r="C1152" s="184" t="s">
        <v>728</v>
      </c>
      <c r="D1152" s="184" t="str">
        <f t="shared" ref="D1152:D1218" si="27">C1152&amp;" "&amp;B1152</f>
        <v>Christina Billingsley</v>
      </c>
      <c r="E1152" s="184" t="s">
        <v>3</v>
      </c>
    </row>
    <row r="1153" spans="1:9" x14ac:dyDescent="0.2">
      <c r="A1153" s="184" t="s">
        <v>1601</v>
      </c>
      <c r="B1153" s="184" t="s">
        <v>1906</v>
      </c>
      <c r="C1153" s="184" t="s">
        <v>464</v>
      </c>
      <c r="D1153" s="184" t="str">
        <f t="shared" si="27"/>
        <v>Dave Bricklin</v>
      </c>
      <c r="E1153" s="184" t="s">
        <v>3</v>
      </c>
      <c r="H1153" s="184" t="s">
        <v>831</v>
      </c>
      <c r="I1153" s="184" t="s">
        <v>1907</v>
      </c>
    </row>
    <row r="1154" spans="1:9" x14ac:dyDescent="0.2">
      <c r="A1154" s="184" t="s">
        <v>1601</v>
      </c>
      <c r="B1154" s="184" t="s">
        <v>1908</v>
      </c>
      <c r="C1154" s="184" t="s">
        <v>1681</v>
      </c>
      <c r="D1154" s="184" t="str">
        <f t="shared" si="27"/>
        <v>Julie Colehour</v>
      </c>
      <c r="E1154" s="184" t="s">
        <v>3</v>
      </c>
      <c r="F1154" s="184" t="s">
        <v>682</v>
      </c>
    </row>
    <row r="1155" spans="1:9" x14ac:dyDescent="0.2">
      <c r="A1155" s="184" t="s">
        <v>1601</v>
      </c>
      <c r="B1155" s="184" t="s">
        <v>1909</v>
      </c>
      <c r="C1155" s="184" t="s">
        <v>265</v>
      </c>
      <c r="D1155" s="184" t="str">
        <f t="shared" si="27"/>
        <v>Linda Cornfield</v>
      </c>
      <c r="E1155" s="184" t="s">
        <v>3</v>
      </c>
      <c r="H1155" s="184" t="s">
        <v>831</v>
      </c>
      <c r="I1155" s="184" t="s">
        <v>1912</v>
      </c>
    </row>
    <row r="1156" spans="1:9" x14ac:dyDescent="0.2">
      <c r="A1156" s="184" t="s">
        <v>1601</v>
      </c>
      <c r="B1156" s="184" t="s">
        <v>1910</v>
      </c>
      <c r="C1156" s="184" t="s">
        <v>344</v>
      </c>
      <c r="D1156" s="184" t="str">
        <f t="shared" si="27"/>
        <v>Peter Goldman</v>
      </c>
      <c r="E1156" s="184" t="s">
        <v>3</v>
      </c>
      <c r="H1156" s="184" t="s">
        <v>85</v>
      </c>
      <c r="I1156" s="184" t="s">
        <v>1911</v>
      </c>
    </row>
    <row r="1157" spans="1:9" x14ac:dyDescent="0.2">
      <c r="A1157" s="184" t="s">
        <v>1601</v>
      </c>
      <c r="B1157" s="184" t="s">
        <v>1913</v>
      </c>
      <c r="C1157" s="184" t="s">
        <v>607</v>
      </c>
      <c r="D1157" s="184" t="str">
        <f t="shared" si="27"/>
        <v>Deb Hagen-Lukens</v>
      </c>
      <c r="E1157" s="184" t="s">
        <v>3</v>
      </c>
      <c r="H1157" s="184" t="s">
        <v>1914</v>
      </c>
      <c r="I1157" s="184" t="s">
        <v>93</v>
      </c>
    </row>
    <row r="1158" spans="1:9" x14ac:dyDescent="0.2">
      <c r="A1158" s="184" t="s">
        <v>1601</v>
      </c>
      <c r="B1158" s="184" t="s">
        <v>1915</v>
      </c>
      <c r="C1158" s="184" t="s">
        <v>298</v>
      </c>
      <c r="D1158" s="184" t="str">
        <f t="shared" si="27"/>
        <v>Jim Hanna</v>
      </c>
      <c r="E1158" s="184" t="s">
        <v>3</v>
      </c>
      <c r="H1158" s="184" t="s">
        <v>1917</v>
      </c>
      <c r="I1158" s="184" t="s">
        <v>1916</v>
      </c>
    </row>
    <row r="1159" spans="1:9" x14ac:dyDescent="0.2">
      <c r="A1159" s="184" t="s">
        <v>1601</v>
      </c>
      <c r="B1159" s="184" t="s">
        <v>1918</v>
      </c>
      <c r="C1159" s="184" t="s">
        <v>1919</v>
      </c>
      <c r="D1159" s="184" t="str">
        <f t="shared" si="27"/>
        <v>Shin Shin Hsia</v>
      </c>
      <c r="E1159" s="184" t="s">
        <v>3</v>
      </c>
      <c r="G1159" s="184" t="s">
        <v>632</v>
      </c>
      <c r="H1159" s="184" t="s">
        <v>1920</v>
      </c>
      <c r="I1159" s="184" t="s">
        <v>1921</v>
      </c>
    </row>
    <row r="1160" spans="1:9" x14ac:dyDescent="0.2">
      <c r="A1160" s="184" t="s">
        <v>1601</v>
      </c>
      <c r="B1160" s="184" t="s">
        <v>1922</v>
      </c>
      <c r="C1160" s="184" t="s">
        <v>242</v>
      </c>
      <c r="D1160" s="184" t="str">
        <f t="shared" si="27"/>
        <v>Ken Lederman</v>
      </c>
      <c r="E1160" s="184" t="s">
        <v>3</v>
      </c>
    </row>
    <row r="1161" spans="1:9" x14ac:dyDescent="0.2">
      <c r="A1161" s="184" t="s">
        <v>1601</v>
      </c>
      <c r="B1161" s="184" t="s">
        <v>1923</v>
      </c>
      <c r="C1161" s="184" t="s">
        <v>1924</v>
      </c>
      <c r="D1161" s="184" t="str">
        <f t="shared" si="27"/>
        <v>Chandra Lewnau</v>
      </c>
      <c r="E1161" s="184" t="s">
        <v>3</v>
      </c>
    </row>
    <row r="1162" spans="1:9" x14ac:dyDescent="0.2">
      <c r="A1162" s="184" t="s">
        <v>1601</v>
      </c>
      <c r="B1162" s="184" t="s">
        <v>1477</v>
      </c>
      <c r="C1162" s="184" t="s">
        <v>1925</v>
      </c>
      <c r="D1162" s="184" t="str">
        <f t="shared" si="27"/>
        <v>Melissa Mager</v>
      </c>
      <c r="E1162" s="184" t="s">
        <v>3</v>
      </c>
    </row>
    <row r="1163" spans="1:9" x14ac:dyDescent="0.2">
      <c r="A1163" s="184" t="s">
        <v>1601</v>
      </c>
      <c r="B1163" s="184" t="s">
        <v>1926</v>
      </c>
      <c r="C1163" s="184" t="s">
        <v>1927</v>
      </c>
      <c r="D1163" s="184" t="str">
        <f t="shared" si="27"/>
        <v>Sydney Miyahara</v>
      </c>
      <c r="E1163" s="184" t="s">
        <v>3</v>
      </c>
    </row>
    <row r="1164" spans="1:9" x14ac:dyDescent="0.2">
      <c r="A1164" s="184" t="s">
        <v>1601</v>
      </c>
      <c r="B1164" s="184" t="s">
        <v>1566</v>
      </c>
      <c r="C1164" s="184" t="s">
        <v>1308</v>
      </c>
      <c r="D1164" s="184" t="str">
        <f t="shared" si="27"/>
        <v>Justin Parker</v>
      </c>
      <c r="E1164" s="184" t="s">
        <v>3</v>
      </c>
      <c r="H1164" s="184" t="s">
        <v>4</v>
      </c>
      <c r="I1164" s="184" t="s">
        <v>1928</v>
      </c>
    </row>
    <row r="1165" spans="1:9" x14ac:dyDescent="0.2">
      <c r="A1165" s="184" t="s">
        <v>1601</v>
      </c>
      <c r="B1165" s="184" t="s">
        <v>1929</v>
      </c>
      <c r="C1165" s="184" t="s">
        <v>313</v>
      </c>
      <c r="D1165" s="184" t="str">
        <f t="shared" si="27"/>
        <v>David Sarju</v>
      </c>
      <c r="E1165" s="184" t="s">
        <v>3</v>
      </c>
      <c r="H1165" s="184" t="s">
        <v>1930</v>
      </c>
      <c r="I1165" s="184" t="s">
        <v>1931</v>
      </c>
    </row>
    <row r="1166" spans="1:9" x14ac:dyDescent="0.2">
      <c r="A1166" s="184" t="s">
        <v>1601</v>
      </c>
      <c r="B1166" s="184" t="s">
        <v>315</v>
      </c>
      <c r="C1166" s="184" t="s">
        <v>952</v>
      </c>
      <c r="D1166" s="184" t="str">
        <f t="shared" si="27"/>
        <v>Amy Scott</v>
      </c>
      <c r="E1166" s="184" t="s">
        <v>3</v>
      </c>
      <c r="H1166" s="184" t="s">
        <v>1932</v>
      </c>
      <c r="I1166" s="184" t="s">
        <v>93</v>
      </c>
    </row>
    <row r="1167" spans="1:9" x14ac:dyDescent="0.2">
      <c r="A1167" s="184" t="s">
        <v>1601</v>
      </c>
      <c r="B1167" s="184" t="s">
        <v>1933</v>
      </c>
      <c r="C1167" s="184" t="s">
        <v>1934</v>
      </c>
      <c r="D1167" s="184" t="str">
        <f t="shared" si="27"/>
        <v>Sapna Sopori</v>
      </c>
      <c r="E1167" s="184" t="s">
        <v>3</v>
      </c>
    </row>
    <row r="1168" spans="1:9" x14ac:dyDescent="0.2">
      <c r="A1168" s="184" t="s">
        <v>1601</v>
      </c>
      <c r="B1168" s="184" t="s">
        <v>1935</v>
      </c>
      <c r="C1168" s="184" t="s">
        <v>1499</v>
      </c>
      <c r="D1168" s="184" t="str">
        <f t="shared" si="27"/>
        <v>William Stelle</v>
      </c>
      <c r="E1168" s="184" t="s">
        <v>3</v>
      </c>
    </row>
    <row r="1169" spans="1:7" x14ac:dyDescent="0.2">
      <c r="A1169" s="184" t="s">
        <v>1601</v>
      </c>
      <c r="B1169" s="184" t="s">
        <v>1936</v>
      </c>
      <c r="C1169" s="184" t="s">
        <v>1937</v>
      </c>
      <c r="D1169" s="184" t="str">
        <f t="shared" si="27"/>
        <v>Peggy Willis</v>
      </c>
      <c r="E1169" s="184" t="s">
        <v>3</v>
      </c>
    </row>
    <row r="1170" spans="1:7" x14ac:dyDescent="0.2">
      <c r="A1170" s="184" t="s">
        <v>2975</v>
      </c>
      <c r="B1170" s="184" t="s">
        <v>1247</v>
      </c>
      <c r="C1170" s="184" t="s">
        <v>244</v>
      </c>
      <c r="D1170" s="184" t="str">
        <f t="shared" si="27"/>
        <v>Aaron Hill</v>
      </c>
      <c r="F1170" s="184" t="s">
        <v>4</v>
      </c>
    </row>
    <row r="1171" spans="1:7" x14ac:dyDescent="0.2">
      <c r="A1171" s="184" t="s">
        <v>2975</v>
      </c>
      <c r="B1171" s="184" t="s">
        <v>3192</v>
      </c>
      <c r="C1171" s="184" t="s">
        <v>1082</v>
      </c>
      <c r="D1171" s="184" t="str">
        <f t="shared" si="27"/>
        <v>Wayne Halabourda</v>
      </c>
      <c r="E1171" s="184" t="s">
        <v>3</v>
      </c>
      <c r="F1171" s="184" t="s">
        <v>682</v>
      </c>
    </row>
    <row r="1172" spans="1:7" x14ac:dyDescent="0.2">
      <c r="A1172" s="184" t="s">
        <v>2975</v>
      </c>
      <c r="B1172" s="184" t="s">
        <v>3193</v>
      </c>
      <c r="C1172" s="184" t="s">
        <v>3194</v>
      </c>
      <c r="D1172" s="184" t="str">
        <f t="shared" si="27"/>
        <v>Preet Pall</v>
      </c>
      <c r="E1172" s="184" t="s">
        <v>3</v>
      </c>
      <c r="F1172" s="184" t="s">
        <v>684</v>
      </c>
    </row>
    <row r="1173" spans="1:7" x14ac:dyDescent="0.2">
      <c r="A1173" s="184" t="s">
        <v>2975</v>
      </c>
      <c r="B1173" s="184" t="s">
        <v>3195</v>
      </c>
      <c r="C1173" s="184" t="s">
        <v>1800</v>
      </c>
      <c r="D1173" s="184" t="str">
        <f t="shared" si="27"/>
        <v>Rich Ronyecz</v>
      </c>
      <c r="E1173" s="184" t="s">
        <v>3</v>
      </c>
      <c r="F1173" s="184" t="s">
        <v>684</v>
      </c>
    </row>
    <row r="1174" spans="1:7" x14ac:dyDescent="0.2">
      <c r="A1174" s="184" t="s">
        <v>2975</v>
      </c>
      <c r="B1174" s="184" t="s">
        <v>3196</v>
      </c>
      <c r="C1174" s="184" t="s">
        <v>470</v>
      </c>
      <c r="D1174" s="184" t="str">
        <f t="shared" si="27"/>
        <v>Eric Hobson</v>
      </c>
      <c r="E1174" s="184" t="s">
        <v>3</v>
      </c>
      <c r="F1174" s="184" t="s">
        <v>684</v>
      </c>
    </row>
    <row r="1175" spans="1:7" x14ac:dyDescent="0.2">
      <c r="A1175" s="184" t="s">
        <v>2975</v>
      </c>
      <c r="B1175" s="184" t="s">
        <v>3197</v>
      </c>
      <c r="C1175" s="184" t="s">
        <v>3198</v>
      </c>
      <c r="D1175" s="184" t="str">
        <f t="shared" si="27"/>
        <v>Autumn Longley</v>
      </c>
      <c r="E1175" s="184" t="s">
        <v>3</v>
      </c>
      <c r="G1175" s="184" t="s">
        <v>632</v>
      </c>
    </row>
    <row r="1176" spans="1:7" x14ac:dyDescent="0.2">
      <c r="A1176" s="184" t="s">
        <v>62</v>
      </c>
      <c r="B1176" s="184" t="s">
        <v>2850</v>
      </c>
      <c r="C1176" s="184" t="s">
        <v>326</v>
      </c>
      <c r="D1176" s="184" t="str">
        <f t="shared" si="27"/>
        <v>Lisa Matthaus</v>
      </c>
      <c r="E1176" s="184" t="s">
        <v>3</v>
      </c>
      <c r="F1176" s="184" t="s">
        <v>90</v>
      </c>
    </row>
    <row r="1177" spans="1:7" x14ac:dyDescent="0.2">
      <c r="A1177" s="184" t="s">
        <v>62</v>
      </c>
      <c r="B1177" s="184" t="s">
        <v>2851</v>
      </c>
      <c r="C1177" s="184" t="s">
        <v>2852</v>
      </c>
      <c r="D1177" s="184" t="str">
        <f t="shared" si="27"/>
        <v>Lorene Oikawa</v>
      </c>
      <c r="E1177" s="184" t="s">
        <v>3</v>
      </c>
      <c r="F1177" s="184" t="s">
        <v>139</v>
      </c>
    </row>
    <row r="1178" spans="1:7" x14ac:dyDescent="0.2">
      <c r="A1178" s="184" t="s">
        <v>62</v>
      </c>
      <c r="B1178" s="184" t="s">
        <v>2853</v>
      </c>
      <c r="C1178" s="184" t="s">
        <v>1934</v>
      </c>
      <c r="D1178" s="184" t="str">
        <f t="shared" si="27"/>
        <v>Sapna Dayal</v>
      </c>
      <c r="E1178" s="184" t="s">
        <v>3</v>
      </c>
      <c r="G1178" s="184" t="s">
        <v>632</v>
      </c>
    </row>
    <row r="1179" spans="1:7" x14ac:dyDescent="0.2">
      <c r="A1179" s="184" t="s">
        <v>62</v>
      </c>
      <c r="B1179" s="184" t="s">
        <v>2854</v>
      </c>
      <c r="C1179" s="184" t="s">
        <v>2855</v>
      </c>
      <c r="D1179" s="184" t="str">
        <f t="shared" si="27"/>
        <v>Tracy Wachmann</v>
      </c>
      <c r="E1179" s="184" t="s">
        <v>3</v>
      </c>
      <c r="G1179" s="184" t="s">
        <v>635</v>
      </c>
    </row>
    <row r="1180" spans="1:7" x14ac:dyDescent="0.2">
      <c r="A1180" s="184" t="s">
        <v>62</v>
      </c>
      <c r="B1180" s="184" t="s">
        <v>2545</v>
      </c>
      <c r="C1180" s="184" t="s">
        <v>328</v>
      </c>
      <c r="D1180" s="184" t="str">
        <f t="shared" si="27"/>
        <v>Steven DeRoy</v>
      </c>
      <c r="E1180" s="184" t="s">
        <v>3</v>
      </c>
    </row>
    <row r="1181" spans="1:7" x14ac:dyDescent="0.2">
      <c r="A1181" s="184" t="s">
        <v>62</v>
      </c>
      <c r="B1181" s="184" t="s">
        <v>2856</v>
      </c>
      <c r="C1181" s="184" t="s">
        <v>2092</v>
      </c>
      <c r="D1181" s="184" t="str">
        <f t="shared" si="27"/>
        <v>Jessica Clogg</v>
      </c>
      <c r="F1181" s="184" t="s">
        <v>4</v>
      </c>
    </row>
    <row r="1182" spans="1:7" x14ac:dyDescent="0.2">
      <c r="A1182" s="184" t="s">
        <v>208</v>
      </c>
      <c r="B1182" s="184" t="s">
        <v>1940</v>
      </c>
      <c r="C1182" s="184" t="s">
        <v>660</v>
      </c>
      <c r="D1182" s="184" t="str">
        <f t="shared" si="27"/>
        <v>John Aschoff</v>
      </c>
      <c r="E1182" s="184" t="s">
        <v>3</v>
      </c>
      <c r="F1182" s="184" t="s">
        <v>90</v>
      </c>
    </row>
    <row r="1183" spans="1:7" x14ac:dyDescent="0.2">
      <c r="A1183" s="184" t="s">
        <v>208</v>
      </c>
      <c r="B1183" s="184" t="s">
        <v>1941</v>
      </c>
      <c r="C1183" s="184" t="s">
        <v>952</v>
      </c>
      <c r="D1183" s="184" t="str">
        <f t="shared" si="27"/>
        <v>Amy Vira</v>
      </c>
      <c r="E1183" s="184" t="s">
        <v>3</v>
      </c>
      <c r="F1183" s="184" t="s">
        <v>139</v>
      </c>
    </row>
    <row r="1184" spans="1:7" x14ac:dyDescent="0.2">
      <c r="A1184" s="184" t="s">
        <v>208</v>
      </c>
      <c r="B1184" s="184" t="s">
        <v>1942</v>
      </c>
      <c r="C1184" s="184" t="s">
        <v>1943</v>
      </c>
      <c r="D1184" s="184" t="str">
        <f t="shared" si="27"/>
        <v>Darleen Nixon</v>
      </c>
      <c r="E1184" s="184" t="s">
        <v>3</v>
      </c>
      <c r="G1184" s="184" t="s">
        <v>632</v>
      </c>
    </row>
    <row r="1185" spans="1:9" x14ac:dyDescent="0.2">
      <c r="A1185" s="184" t="s">
        <v>208</v>
      </c>
      <c r="B1185" s="184" t="s">
        <v>1547</v>
      </c>
      <c r="C1185" s="184" t="s">
        <v>1944</v>
      </c>
      <c r="D1185" s="184" t="str">
        <f t="shared" si="27"/>
        <v>Shelley Alan</v>
      </c>
      <c r="E1185" s="184" t="s">
        <v>3</v>
      </c>
      <c r="G1185" s="184" t="s">
        <v>635</v>
      </c>
    </row>
    <row r="1186" spans="1:9" x14ac:dyDescent="0.2">
      <c r="A1186" s="184" t="s">
        <v>208</v>
      </c>
      <c r="B1186" s="184" t="s">
        <v>1945</v>
      </c>
      <c r="C1186" s="184" t="s">
        <v>962</v>
      </c>
      <c r="D1186" s="184" t="str">
        <f t="shared" si="27"/>
        <v>Jennifer Herron</v>
      </c>
      <c r="E1186" s="184" t="s">
        <v>3</v>
      </c>
    </row>
    <row r="1187" spans="1:9" x14ac:dyDescent="0.2">
      <c r="A1187" s="184" t="s">
        <v>208</v>
      </c>
      <c r="B1187" s="184" t="s">
        <v>1946</v>
      </c>
      <c r="C1187" s="184" t="s">
        <v>1800</v>
      </c>
      <c r="D1187" s="184" t="str">
        <f t="shared" si="27"/>
        <v>Rich Osborne</v>
      </c>
      <c r="E1187" s="184" t="s">
        <v>3</v>
      </c>
    </row>
    <row r="1188" spans="1:9" x14ac:dyDescent="0.2">
      <c r="A1188" s="184" t="s">
        <v>593</v>
      </c>
      <c r="B1188" s="184" t="s">
        <v>556</v>
      </c>
      <c r="C1188" s="184" t="s">
        <v>557</v>
      </c>
      <c r="D1188" s="184" t="str">
        <f t="shared" si="27"/>
        <v>Kurt Beardslee</v>
      </c>
      <c r="F1188" s="184" t="s">
        <v>4</v>
      </c>
    </row>
    <row r="1189" spans="1:9" x14ac:dyDescent="0.2">
      <c r="A1189" s="184" t="s">
        <v>593</v>
      </c>
      <c r="B1189" s="184" t="s">
        <v>558</v>
      </c>
      <c r="C1189" s="184" t="s">
        <v>475</v>
      </c>
      <c r="D1189" s="184" t="str">
        <f t="shared" si="27"/>
        <v>Jamie Glasgow</v>
      </c>
      <c r="F1189" s="184" t="s">
        <v>559</v>
      </c>
    </row>
    <row r="1190" spans="1:9" x14ac:dyDescent="0.2">
      <c r="A1190" s="184" t="s">
        <v>593</v>
      </c>
      <c r="B1190" s="184" t="s">
        <v>560</v>
      </c>
      <c r="C1190" s="184" t="s">
        <v>561</v>
      </c>
      <c r="D1190" s="184" t="str">
        <f t="shared" si="27"/>
        <v>Micah Wait</v>
      </c>
      <c r="F1190" s="184" t="s">
        <v>562</v>
      </c>
    </row>
    <row r="1191" spans="1:9" x14ac:dyDescent="0.2">
      <c r="A1191" s="184" t="s">
        <v>593</v>
      </c>
      <c r="B1191" s="184" t="s">
        <v>556</v>
      </c>
      <c r="C1191" s="184" t="s">
        <v>563</v>
      </c>
      <c r="D1191" s="184" t="str">
        <f t="shared" si="27"/>
        <v>Candace Beardslee</v>
      </c>
      <c r="E1191" s="184" t="s">
        <v>3</v>
      </c>
    </row>
    <row r="1192" spans="1:9" x14ac:dyDescent="0.2">
      <c r="A1192" s="184" t="s">
        <v>593</v>
      </c>
      <c r="B1192" s="184" t="s">
        <v>564</v>
      </c>
      <c r="C1192" s="184" t="s">
        <v>565</v>
      </c>
      <c r="D1192" s="184" t="str">
        <f t="shared" si="27"/>
        <v>Stephen Conroy</v>
      </c>
      <c r="E1192" s="184" t="s">
        <v>3</v>
      </c>
      <c r="F1192" s="184" t="s">
        <v>90</v>
      </c>
      <c r="H1192" s="184" t="s">
        <v>566</v>
      </c>
      <c r="I1192" s="184" t="s">
        <v>567</v>
      </c>
    </row>
    <row r="1193" spans="1:9" x14ac:dyDescent="0.2">
      <c r="A1193" s="184" t="s">
        <v>593</v>
      </c>
      <c r="B1193" s="184" t="s">
        <v>568</v>
      </c>
      <c r="C1193" s="184" t="s">
        <v>569</v>
      </c>
      <c r="D1193" s="184" t="str">
        <f t="shared" si="27"/>
        <v>Vance Jennings</v>
      </c>
      <c r="E1193" s="184" t="s">
        <v>3</v>
      </c>
    </row>
    <row r="1194" spans="1:9" x14ac:dyDescent="0.2">
      <c r="A1194" s="184" t="s">
        <v>593</v>
      </c>
      <c r="B1194" s="184" t="s">
        <v>570</v>
      </c>
      <c r="C1194" s="184" t="s">
        <v>571</v>
      </c>
      <c r="D1194" s="184" t="str">
        <f t="shared" si="27"/>
        <v>Hugh Lewis</v>
      </c>
      <c r="E1194" s="184" t="s">
        <v>3</v>
      </c>
      <c r="G1194" s="184" t="s">
        <v>572</v>
      </c>
    </row>
    <row r="1195" spans="1:9" x14ac:dyDescent="0.2">
      <c r="A1195" s="184" t="s">
        <v>593</v>
      </c>
      <c r="B1195" s="184" t="s">
        <v>573</v>
      </c>
      <c r="C1195" s="184" t="s">
        <v>574</v>
      </c>
      <c r="D1195" s="184" t="str">
        <f t="shared" si="27"/>
        <v>Jack Stanford</v>
      </c>
      <c r="E1195" s="184" t="s">
        <v>3</v>
      </c>
      <c r="H1195" s="184" t="s">
        <v>856</v>
      </c>
      <c r="I1195" s="184" t="s">
        <v>797</v>
      </c>
    </row>
    <row r="1196" spans="1:9" x14ac:dyDescent="0.2">
      <c r="A1196" s="184" t="s">
        <v>593</v>
      </c>
      <c r="B1196" s="184" t="s">
        <v>578</v>
      </c>
      <c r="C1196" s="184" t="s">
        <v>298</v>
      </c>
      <c r="D1196" s="184" t="str">
        <f t="shared" si="27"/>
        <v>Jim Lichatowich</v>
      </c>
      <c r="E1196" s="184" t="s">
        <v>3</v>
      </c>
      <c r="H1196" s="184" t="s">
        <v>579</v>
      </c>
      <c r="I1196" s="184" t="s">
        <v>580</v>
      </c>
    </row>
    <row r="1197" spans="1:9" x14ac:dyDescent="0.2">
      <c r="A1197" s="184" t="s">
        <v>593</v>
      </c>
      <c r="B1197" s="184" t="s">
        <v>581</v>
      </c>
      <c r="C1197" s="184" t="s">
        <v>582</v>
      </c>
      <c r="D1197" s="184" t="str">
        <f t="shared" si="27"/>
        <v>Graham MacKenzie</v>
      </c>
      <c r="E1197" s="184" t="s">
        <v>3</v>
      </c>
      <c r="H1197" s="184" t="s">
        <v>583</v>
      </c>
      <c r="I1197" s="184" t="s">
        <v>584</v>
      </c>
    </row>
    <row r="1198" spans="1:9" x14ac:dyDescent="0.2">
      <c r="A1198" s="184" t="s">
        <v>593</v>
      </c>
      <c r="B1198" s="184" t="s">
        <v>434</v>
      </c>
      <c r="C1198" s="184" t="s">
        <v>585</v>
      </c>
      <c r="D1198" s="184" t="str">
        <f t="shared" si="27"/>
        <v>Richard Williams</v>
      </c>
      <c r="E1198" s="184" t="s">
        <v>3</v>
      </c>
      <c r="H1198" s="184" t="s">
        <v>857</v>
      </c>
      <c r="I1198" s="184" t="s">
        <v>798</v>
      </c>
    </row>
    <row r="1199" spans="1:9" x14ac:dyDescent="0.2">
      <c r="A1199" s="184" t="s">
        <v>593</v>
      </c>
      <c r="B1199" s="184" t="s">
        <v>586</v>
      </c>
      <c r="C1199" s="184" t="s">
        <v>313</v>
      </c>
      <c r="D1199" s="184" t="str">
        <f t="shared" si="27"/>
        <v>David Montgomery</v>
      </c>
      <c r="E1199" s="184" t="s">
        <v>3</v>
      </c>
      <c r="H1199" s="184" t="s">
        <v>858</v>
      </c>
      <c r="I1199" s="184" t="s">
        <v>93</v>
      </c>
    </row>
    <row r="1200" spans="1:9" x14ac:dyDescent="0.2">
      <c r="A1200" s="184" t="s">
        <v>3082</v>
      </c>
      <c r="B1200" s="184" t="s">
        <v>3635</v>
      </c>
      <c r="C1200" s="184" t="s">
        <v>381</v>
      </c>
      <c r="D1200" s="184" t="str">
        <f t="shared" ref="D1200:D1201" si="28">C1200&amp;" "&amp;B1200</f>
        <v>Michael Hays</v>
      </c>
      <c r="F1200" s="184" t="s">
        <v>3636</v>
      </c>
    </row>
    <row r="1201" spans="1:7" x14ac:dyDescent="0.2">
      <c r="A1201" s="184" t="s">
        <v>3082</v>
      </c>
      <c r="B1201" s="184" t="s">
        <v>941</v>
      </c>
      <c r="C1201" s="184" t="s">
        <v>942</v>
      </c>
      <c r="D1201" s="184" t="str">
        <f t="shared" si="28"/>
        <v>Deborah Giles</v>
      </c>
      <c r="F1201" s="184" t="s">
        <v>3637</v>
      </c>
    </row>
    <row r="1202" spans="1:7" x14ac:dyDescent="0.2">
      <c r="A1202" s="184" t="s">
        <v>3082</v>
      </c>
      <c r="B1202" s="184" t="s">
        <v>3638</v>
      </c>
      <c r="C1202" s="184" t="s">
        <v>2878</v>
      </c>
      <c r="D1202" s="184" t="str">
        <f>C1202&amp;" "&amp;B1202</f>
        <v>Anna Gullickson</v>
      </c>
      <c r="F1202" s="184" t="s">
        <v>3639</v>
      </c>
    </row>
    <row r="1203" spans="1:7" x14ac:dyDescent="0.2">
      <c r="A1203" s="184" t="s">
        <v>2668</v>
      </c>
      <c r="B1203" s="184" t="s">
        <v>2646</v>
      </c>
      <c r="C1203" s="184" t="s">
        <v>2647</v>
      </c>
      <c r="D1203" s="184" t="str">
        <f t="shared" si="27"/>
        <v>Warren Moon</v>
      </c>
      <c r="F1203" s="184" t="s">
        <v>4</v>
      </c>
    </row>
    <row r="1204" spans="1:7" x14ac:dyDescent="0.2">
      <c r="A1204" s="184" t="s">
        <v>2668</v>
      </c>
      <c r="B1204" s="184" t="s">
        <v>1816</v>
      </c>
      <c r="C1204" s="184" t="s">
        <v>256</v>
      </c>
      <c r="D1204" s="184" t="str">
        <f t="shared" si="27"/>
        <v>Kristen Bauer</v>
      </c>
      <c r="E1204" s="184" t="s">
        <v>3</v>
      </c>
      <c r="F1204" s="184" t="s">
        <v>90</v>
      </c>
    </row>
    <row r="1205" spans="1:7" x14ac:dyDescent="0.2">
      <c r="A1205" s="184" t="s">
        <v>2668</v>
      </c>
      <c r="B1205" s="184" t="s">
        <v>2648</v>
      </c>
      <c r="C1205" s="184" t="s">
        <v>1238</v>
      </c>
      <c r="D1205" s="184" t="str">
        <f t="shared" si="27"/>
        <v>Tony Laliberte</v>
      </c>
      <c r="E1205" s="184" t="s">
        <v>3</v>
      </c>
      <c r="F1205" s="184" t="s">
        <v>139</v>
      </c>
    </row>
    <row r="1206" spans="1:7" x14ac:dyDescent="0.2">
      <c r="A1206" s="184" t="s">
        <v>2668</v>
      </c>
      <c r="B1206" s="184" t="s">
        <v>2649</v>
      </c>
      <c r="C1206" s="184" t="s">
        <v>2650</v>
      </c>
      <c r="D1206" s="184" t="str">
        <f t="shared" si="27"/>
        <v>Luis Glass</v>
      </c>
      <c r="E1206" s="184" t="s">
        <v>3</v>
      </c>
      <c r="G1206" s="184" t="s">
        <v>635</v>
      </c>
    </row>
    <row r="1207" spans="1:7" x14ac:dyDescent="0.2">
      <c r="A1207" s="184" t="s">
        <v>2668</v>
      </c>
      <c r="B1207" s="184" t="s">
        <v>2651</v>
      </c>
      <c r="C1207" s="184" t="s">
        <v>2652</v>
      </c>
      <c r="D1207" s="184" t="str">
        <f t="shared" si="27"/>
        <v>Carter McBride</v>
      </c>
      <c r="E1207" s="184" t="s">
        <v>3</v>
      </c>
    </row>
    <row r="1208" spans="1:7" x14ac:dyDescent="0.2">
      <c r="A1208" s="184" t="s">
        <v>2668</v>
      </c>
      <c r="B1208" s="184" t="s">
        <v>2653</v>
      </c>
      <c r="C1208" s="184" t="s">
        <v>407</v>
      </c>
      <c r="D1208" s="184" t="str">
        <f t="shared" si="27"/>
        <v>Don Taves</v>
      </c>
      <c r="G1208" s="184" t="s">
        <v>2654</v>
      </c>
    </row>
    <row r="1209" spans="1:7" x14ac:dyDescent="0.2">
      <c r="A1209" s="184" t="s">
        <v>2668</v>
      </c>
      <c r="B1209" s="184" t="s">
        <v>879</v>
      </c>
      <c r="C1209" s="184" t="s">
        <v>2655</v>
      </c>
      <c r="D1209" s="184" t="str">
        <f t="shared" si="27"/>
        <v>Jenn Wolfe</v>
      </c>
      <c r="G1209" s="184" t="s">
        <v>2654</v>
      </c>
    </row>
    <row r="1210" spans="1:7" x14ac:dyDescent="0.2">
      <c r="A1210" s="184" t="s">
        <v>2668</v>
      </c>
      <c r="B1210" s="184" t="s">
        <v>2656</v>
      </c>
      <c r="C1210" s="184" t="s">
        <v>2657</v>
      </c>
      <c r="D1210" s="184" t="str">
        <f t="shared" si="27"/>
        <v>Gene Buzzelli</v>
      </c>
      <c r="G1210" s="184" t="s">
        <v>2654</v>
      </c>
    </row>
    <row r="1211" spans="1:7" x14ac:dyDescent="0.2">
      <c r="A1211" s="184" t="s">
        <v>2668</v>
      </c>
      <c r="B1211" s="184" t="s">
        <v>2658</v>
      </c>
      <c r="C1211" s="184" t="s">
        <v>2659</v>
      </c>
      <c r="D1211" s="184" t="str">
        <f t="shared" si="27"/>
        <v>Eileen Van Bronkhorst</v>
      </c>
      <c r="G1211" s="184" t="s">
        <v>2654</v>
      </c>
    </row>
    <row r="1212" spans="1:7" x14ac:dyDescent="0.2">
      <c r="A1212" s="184" t="s">
        <v>2668</v>
      </c>
      <c r="B1212" s="184" t="s">
        <v>2660</v>
      </c>
      <c r="C1212" s="184" t="s">
        <v>1117</v>
      </c>
      <c r="D1212" s="184" t="str">
        <f t="shared" si="27"/>
        <v>Ellen Haas</v>
      </c>
      <c r="G1212" s="184" t="s">
        <v>2654</v>
      </c>
    </row>
    <row r="1213" spans="1:7" x14ac:dyDescent="0.2">
      <c r="A1213" s="184" t="s">
        <v>2668</v>
      </c>
      <c r="B1213" s="184" t="s">
        <v>2661</v>
      </c>
      <c r="C1213" s="184" t="s">
        <v>2662</v>
      </c>
      <c r="D1213" s="184" t="str">
        <f t="shared" si="27"/>
        <v>Chuck Newquist</v>
      </c>
      <c r="G1213" s="184" t="s">
        <v>2654</v>
      </c>
    </row>
    <row r="1214" spans="1:7" x14ac:dyDescent="0.2">
      <c r="A1214" s="184" t="s">
        <v>2668</v>
      </c>
      <c r="B1214" s="184" t="s">
        <v>2663</v>
      </c>
      <c r="C1214" s="184" t="s">
        <v>2664</v>
      </c>
      <c r="D1214" s="184" t="str">
        <f t="shared" si="27"/>
        <v>Bobbe Branch</v>
      </c>
      <c r="G1214" s="184" t="s">
        <v>2654</v>
      </c>
    </row>
    <row r="1215" spans="1:7" x14ac:dyDescent="0.2">
      <c r="A1215" s="184" t="s">
        <v>2668</v>
      </c>
      <c r="B1215" s="184" t="s">
        <v>2665</v>
      </c>
      <c r="C1215" s="184" t="s">
        <v>2666</v>
      </c>
      <c r="D1215" s="184" t="str">
        <f t="shared" si="27"/>
        <v>Pam Hawes</v>
      </c>
      <c r="G1215" s="184" t="s">
        <v>2654</v>
      </c>
    </row>
    <row r="1216" spans="1:7" x14ac:dyDescent="0.2">
      <c r="A1216" s="184" t="s">
        <v>2668</v>
      </c>
      <c r="B1216" s="184" t="s">
        <v>2667</v>
      </c>
      <c r="C1216" s="184" t="s">
        <v>1079</v>
      </c>
      <c r="D1216" s="184" t="str">
        <f t="shared" si="27"/>
        <v>Pat Gorman</v>
      </c>
      <c r="G1216" s="184" t="s">
        <v>2654</v>
      </c>
    </row>
    <row r="1217" spans="1:11" x14ac:dyDescent="0.2">
      <c r="A1217" s="184" t="s">
        <v>2668</v>
      </c>
      <c r="B1217" s="184" t="s">
        <v>1835</v>
      </c>
      <c r="C1217" s="184" t="s">
        <v>660</v>
      </c>
      <c r="D1217" s="184" t="str">
        <f t="shared" si="27"/>
        <v>John Reed</v>
      </c>
      <c r="G1217" s="184" t="s">
        <v>2654</v>
      </c>
    </row>
    <row r="1218" spans="1:11" x14ac:dyDescent="0.2">
      <c r="A1218" s="184" t="s">
        <v>214</v>
      </c>
      <c r="B1218" s="184" t="s">
        <v>497</v>
      </c>
      <c r="C1218" s="184" t="s">
        <v>496</v>
      </c>
      <c r="D1218" s="184" t="str">
        <f t="shared" si="27"/>
        <v>Kegan Pepper-Smith</v>
      </c>
      <c r="E1218" s="184" t="s">
        <v>3</v>
      </c>
      <c r="F1218" s="184" t="s">
        <v>682</v>
      </c>
    </row>
    <row r="1219" spans="1:11" x14ac:dyDescent="0.2">
      <c r="A1219" s="184" t="s">
        <v>214</v>
      </c>
      <c r="B1219" s="184" t="s">
        <v>499</v>
      </c>
      <c r="C1219" s="184" t="s">
        <v>498</v>
      </c>
      <c r="D1219" s="184" t="str">
        <f t="shared" ref="D1219:D1247" si="29">C1219&amp;" "&amp;B1219</f>
        <v>Rodrigo Samayoa</v>
      </c>
      <c r="E1219" s="184" t="s">
        <v>3</v>
      </c>
      <c r="F1219" s="184" t="s">
        <v>683</v>
      </c>
    </row>
    <row r="1220" spans="1:11" x14ac:dyDescent="0.2">
      <c r="A1220" s="184" t="s">
        <v>214</v>
      </c>
      <c r="B1220" s="184" t="s">
        <v>501</v>
      </c>
      <c r="C1220" s="184" t="s">
        <v>500</v>
      </c>
      <c r="D1220" s="184" t="str">
        <f t="shared" si="29"/>
        <v>Bryan Joe-Yeso</v>
      </c>
      <c r="E1220" s="184" t="s">
        <v>3</v>
      </c>
      <c r="G1220" s="184" t="s">
        <v>632</v>
      </c>
    </row>
    <row r="1221" spans="1:11" x14ac:dyDescent="0.2">
      <c r="A1221" s="184" t="s">
        <v>214</v>
      </c>
      <c r="B1221" s="184" t="s">
        <v>502</v>
      </c>
      <c r="C1221" s="184" t="s">
        <v>388</v>
      </c>
      <c r="D1221" s="184" t="str">
        <f t="shared" si="29"/>
        <v>Kevin Millsip</v>
      </c>
      <c r="E1221" s="184" t="s">
        <v>3</v>
      </c>
      <c r="F1221" s="184" t="s">
        <v>684</v>
      </c>
    </row>
    <row r="1222" spans="1:11" x14ac:dyDescent="0.2">
      <c r="A1222" s="184" t="s">
        <v>214</v>
      </c>
      <c r="B1222" s="184" t="s">
        <v>504</v>
      </c>
      <c r="C1222" s="184" t="s">
        <v>503</v>
      </c>
      <c r="D1222" s="184" t="str">
        <f t="shared" si="29"/>
        <v>Shannon Daub</v>
      </c>
      <c r="E1222" s="184" t="s">
        <v>3</v>
      </c>
      <c r="G1222" s="184" t="s">
        <v>635</v>
      </c>
    </row>
    <row r="1223" spans="1:11" x14ac:dyDescent="0.2">
      <c r="A1223" s="184" t="s">
        <v>214</v>
      </c>
      <c r="B1223" s="184" t="s">
        <v>506</v>
      </c>
      <c r="C1223" s="184" t="s">
        <v>505</v>
      </c>
      <c r="D1223" s="184" t="str">
        <f t="shared" si="29"/>
        <v>Emet Davis</v>
      </c>
      <c r="E1223" s="184" t="s">
        <v>3</v>
      </c>
      <c r="F1223" s="184" t="s">
        <v>684</v>
      </c>
    </row>
    <row r="1224" spans="1:11" x14ac:dyDescent="0.2">
      <c r="A1224" s="184" t="s">
        <v>214</v>
      </c>
      <c r="B1224" s="184" t="s">
        <v>508</v>
      </c>
      <c r="C1224" s="184" t="s">
        <v>507</v>
      </c>
      <c r="D1224" s="184" t="str">
        <f t="shared" si="29"/>
        <v>Paula Neuman</v>
      </c>
      <c r="E1224" s="184" t="s">
        <v>3</v>
      </c>
      <c r="F1224" s="184" t="s">
        <v>684</v>
      </c>
    </row>
    <row r="1225" spans="1:11" x14ac:dyDescent="0.2">
      <c r="A1225" s="184" t="s">
        <v>214</v>
      </c>
      <c r="B1225" s="184" t="s">
        <v>268</v>
      </c>
      <c r="C1225" s="184" t="s">
        <v>509</v>
      </c>
      <c r="D1225" s="184" t="str">
        <f t="shared" si="29"/>
        <v>Beth Clarke</v>
      </c>
      <c r="F1225" s="184" t="s">
        <v>4</v>
      </c>
    </row>
    <row r="1226" spans="1:11" x14ac:dyDescent="0.2">
      <c r="A1226" s="184" t="s">
        <v>214</v>
      </c>
      <c r="B1226" s="184" t="s">
        <v>511</v>
      </c>
      <c r="C1226" s="184" t="s">
        <v>510</v>
      </c>
      <c r="D1226" s="184" t="str">
        <f t="shared" si="29"/>
        <v>Torrance Coste</v>
      </c>
      <c r="F1226" s="184" t="s">
        <v>216</v>
      </c>
    </row>
    <row r="1227" spans="1:11" x14ac:dyDescent="0.2">
      <c r="A1227" s="184" t="s">
        <v>214</v>
      </c>
      <c r="B1227" s="184" t="s">
        <v>513</v>
      </c>
      <c r="C1227" s="184" t="s">
        <v>512</v>
      </c>
      <c r="D1227" s="184" t="str">
        <f t="shared" si="29"/>
        <v>Dena Ellery</v>
      </c>
      <c r="F1227" s="184" t="s">
        <v>217</v>
      </c>
    </row>
    <row r="1228" spans="1:11" x14ac:dyDescent="0.2">
      <c r="A1228" s="184" t="s">
        <v>214</v>
      </c>
      <c r="B1228" s="184" t="s">
        <v>514</v>
      </c>
      <c r="C1228" s="184" t="s">
        <v>264</v>
      </c>
      <c r="D1228" s="184" t="str">
        <f t="shared" si="29"/>
        <v>Sue Fox</v>
      </c>
      <c r="F1228" s="184" t="s">
        <v>218</v>
      </c>
    </row>
    <row r="1229" spans="1:11" x14ac:dyDescent="0.2">
      <c r="A1229" s="184" t="s">
        <v>647</v>
      </c>
      <c r="B1229" s="184" t="s">
        <v>653</v>
      </c>
      <c r="C1229" s="184" t="s">
        <v>654</v>
      </c>
      <c r="D1229" s="184" t="str">
        <f t="shared" si="29"/>
        <v>Sean Burns</v>
      </c>
      <c r="E1229" s="184" t="s">
        <v>3</v>
      </c>
      <c r="F1229" s="184" t="s">
        <v>90</v>
      </c>
    </row>
    <row r="1230" spans="1:11" x14ac:dyDescent="0.2">
      <c r="A1230" s="184" t="s">
        <v>647</v>
      </c>
      <c r="B1230" s="184" t="s">
        <v>471</v>
      </c>
      <c r="C1230" s="184" t="s">
        <v>313</v>
      </c>
      <c r="D1230" s="184" t="str">
        <f t="shared" si="29"/>
        <v>David Anderson</v>
      </c>
      <c r="E1230" s="184" t="s">
        <v>3</v>
      </c>
      <c r="G1230" s="184" t="s">
        <v>124</v>
      </c>
      <c r="H1230" s="184" t="s">
        <v>655</v>
      </c>
      <c r="I1230" s="184" t="s">
        <v>658</v>
      </c>
      <c r="J1230" s="184" t="s">
        <v>657</v>
      </c>
      <c r="K1230" s="184" t="s">
        <v>656</v>
      </c>
    </row>
    <row r="1231" spans="1:11" x14ac:dyDescent="0.2">
      <c r="A1231" s="184" t="s">
        <v>647</v>
      </c>
      <c r="B1231" s="184" t="s">
        <v>659</v>
      </c>
      <c r="C1231" s="184" t="s">
        <v>660</v>
      </c>
      <c r="D1231" s="184" t="str">
        <f t="shared" si="29"/>
        <v>John Fraser</v>
      </c>
      <c r="E1231" s="184" t="s">
        <v>3</v>
      </c>
      <c r="G1231" s="184" t="s">
        <v>661</v>
      </c>
      <c r="H1231" s="184" t="s">
        <v>662</v>
      </c>
      <c r="I1231" s="184" t="s">
        <v>658</v>
      </c>
      <c r="J1231" s="184" t="s">
        <v>664</v>
      </c>
      <c r="K1231" s="184" t="s">
        <v>663</v>
      </c>
    </row>
    <row r="1232" spans="1:11" x14ac:dyDescent="0.2">
      <c r="A1232" s="184" t="s">
        <v>647</v>
      </c>
      <c r="B1232" s="184" t="s">
        <v>665</v>
      </c>
      <c r="C1232" s="184" t="s">
        <v>449</v>
      </c>
      <c r="D1232" s="184" t="str">
        <f t="shared" si="29"/>
        <v>Janice Matthews</v>
      </c>
      <c r="E1232" s="184" t="s">
        <v>3</v>
      </c>
      <c r="H1232" s="184" t="s">
        <v>666</v>
      </c>
      <c r="I1232" s="184" t="s">
        <v>667</v>
      </c>
    </row>
    <row r="1233" spans="1:11" x14ac:dyDescent="0.2">
      <c r="A1233" s="184" t="s">
        <v>647</v>
      </c>
      <c r="B1233" s="184" t="s">
        <v>668</v>
      </c>
      <c r="C1233" s="184" t="s">
        <v>669</v>
      </c>
      <c r="D1233" s="184" t="str">
        <f t="shared" si="29"/>
        <v>Henry Lorimer Frew</v>
      </c>
      <c r="E1233" s="184" t="s">
        <v>3</v>
      </c>
      <c r="H1233" s="184" t="s">
        <v>84</v>
      </c>
      <c r="I1233" s="184" t="s">
        <v>670</v>
      </c>
    </row>
    <row r="1234" spans="1:11" x14ac:dyDescent="0.2">
      <c r="A1234" s="184" t="s">
        <v>647</v>
      </c>
      <c r="B1234" s="184" t="s">
        <v>671</v>
      </c>
      <c r="C1234" s="184" t="s">
        <v>475</v>
      </c>
      <c r="D1234" s="184" t="str">
        <f t="shared" si="29"/>
        <v>Jamie Alley</v>
      </c>
      <c r="E1234" s="184" t="s">
        <v>3</v>
      </c>
      <c r="H1234" s="184" t="s">
        <v>672</v>
      </c>
      <c r="I1234" s="184" t="s">
        <v>673</v>
      </c>
      <c r="J1234" s="184" t="s">
        <v>675</v>
      </c>
      <c r="K1234" s="184" t="s">
        <v>674</v>
      </c>
    </row>
    <row r="1235" spans="1:11" x14ac:dyDescent="0.2">
      <c r="A1235" s="184" t="s">
        <v>647</v>
      </c>
      <c r="B1235" s="184" t="s">
        <v>676</v>
      </c>
      <c r="C1235" s="184" t="s">
        <v>677</v>
      </c>
      <c r="D1235" s="184" t="str">
        <f t="shared" si="29"/>
        <v>Ainjil Hunt</v>
      </c>
      <c r="E1235" s="184" t="s">
        <v>3</v>
      </c>
    </row>
    <row r="1236" spans="1:11" x14ac:dyDescent="0.2">
      <c r="A1236" s="184" t="s">
        <v>647</v>
      </c>
      <c r="B1236" s="184" t="s">
        <v>678</v>
      </c>
      <c r="C1236" s="184" t="s">
        <v>679</v>
      </c>
      <c r="D1236" s="184" t="str">
        <f t="shared" si="29"/>
        <v>Malcom Beveridge</v>
      </c>
      <c r="E1236" s="184" t="s">
        <v>3</v>
      </c>
      <c r="H1236" s="184" t="s">
        <v>680</v>
      </c>
      <c r="I1236" s="184" t="s">
        <v>681</v>
      </c>
    </row>
    <row r="1237" spans="1:11" x14ac:dyDescent="0.2">
      <c r="A1237" s="184" t="s">
        <v>647</v>
      </c>
      <c r="B1237" s="184" t="s">
        <v>688</v>
      </c>
      <c r="C1237" s="184" t="s">
        <v>689</v>
      </c>
      <c r="D1237" s="184" t="str">
        <f t="shared" si="29"/>
        <v>Devin Bartley</v>
      </c>
      <c r="G1237" s="184" t="s">
        <v>8</v>
      </c>
      <c r="H1237" s="184" t="s">
        <v>690</v>
      </c>
      <c r="I1237" s="184" t="s">
        <v>681</v>
      </c>
    </row>
    <row r="1238" spans="1:11" x14ac:dyDescent="0.2">
      <c r="A1238" s="184" t="s">
        <v>647</v>
      </c>
      <c r="B1238" s="184" t="s">
        <v>649</v>
      </c>
      <c r="C1238" s="184" t="s">
        <v>650</v>
      </c>
      <c r="D1238" s="184" t="str">
        <f t="shared" si="29"/>
        <v>Catherine Carolsfeld</v>
      </c>
      <c r="G1238" s="184" t="s">
        <v>8</v>
      </c>
      <c r="H1238" s="184" t="s">
        <v>651</v>
      </c>
      <c r="I1238" s="184" t="s">
        <v>667</v>
      </c>
    </row>
    <row r="1239" spans="1:11" x14ac:dyDescent="0.2">
      <c r="A1239" s="184" t="s">
        <v>647</v>
      </c>
      <c r="B1239" s="184" t="s">
        <v>691</v>
      </c>
      <c r="C1239" s="184" t="s">
        <v>305</v>
      </c>
      <c r="D1239" s="184" t="str">
        <f t="shared" si="29"/>
        <v>Brian Davy</v>
      </c>
      <c r="G1239" s="184" t="s">
        <v>8</v>
      </c>
      <c r="H1239" s="184" t="s">
        <v>851</v>
      </c>
      <c r="I1239" s="184" t="s">
        <v>796</v>
      </c>
    </row>
    <row r="1240" spans="1:11" x14ac:dyDescent="0.2">
      <c r="A1240" s="184" t="s">
        <v>647</v>
      </c>
      <c r="B1240" s="184" t="s">
        <v>692</v>
      </c>
      <c r="C1240" s="184" t="s">
        <v>693</v>
      </c>
      <c r="D1240" s="184" t="str">
        <f t="shared" si="29"/>
        <v>Geraldo Eysink</v>
      </c>
      <c r="G1240" s="184" t="s">
        <v>8</v>
      </c>
    </row>
    <row r="1241" spans="1:11" x14ac:dyDescent="0.2">
      <c r="A1241" s="184" t="s">
        <v>647</v>
      </c>
      <c r="B1241" s="184" t="s">
        <v>694</v>
      </c>
      <c r="C1241" s="184" t="s">
        <v>574</v>
      </c>
      <c r="D1241" s="184" t="str">
        <f t="shared" si="29"/>
        <v>Jack Littlepage</v>
      </c>
      <c r="G1241" s="184" t="s">
        <v>8</v>
      </c>
      <c r="H1241" s="184" t="s">
        <v>695</v>
      </c>
      <c r="I1241" s="184" t="s">
        <v>696</v>
      </c>
    </row>
    <row r="1242" spans="1:11" x14ac:dyDescent="0.2">
      <c r="A1242" s="184" t="s">
        <v>647</v>
      </c>
      <c r="B1242" s="184" t="s">
        <v>697</v>
      </c>
      <c r="C1242" s="184" t="s">
        <v>544</v>
      </c>
      <c r="D1242" s="184" t="str">
        <f t="shared" si="29"/>
        <v>Kenneth MacKay</v>
      </c>
      <c r="G1242" s="184" t="s">
        <v>8</v>
      </c>
      <c r="H1242" s="184" t="s">
        <v>850</v>
      </c>
      <c r="I1242" s="184" t="s">
        <v>698</v>
      </c>
    </row>
    <row r="1243" spans="1:11" x14ac:dyDescent="0.2">
      <c r="A1243" s="184" t="s">
        <v>647</v>
      </c>
      <c r="B1243" s="184" t="s">
        <v>336</v>
      </c>
      <c r="C1243" s="184" t="s">
        <v>699</v>
      </c>
      <c r="D1243" s="184" t="str">
        <f t="shared" si="29"/>
        <v>Elaine Ward</v>
      </c>
      <c r="G1243" s="184" t="s">
        <v>8</v>
      </c>
    </row>
    <row r="1244" spans="1:11" x14ac:dyDescent="0.2">
      <c r="A1244" s="184" t="s">
        <v>647</v>
      </c>
      <c r="B1244" s="184" t="s">
        <v>340</v>
      </c>
      <c r="C1244" s="184" t="s">
        <v>700</v>
      </c>
      <c r="D1244" s="184" t="str">
        <f t="shared" si="29"/>
        <v>Nikki Wright</v>
      </c>
      <c r="G1244" s="184" t="s">
        <v>8</v>
      </c>
      <c r="H1244" s="184" t="s">
        <v>4</v>
      </c>
      <c r="I1244" s="219" t="s">
        <v>701</v>
      </c>
    </row>
    <row r="1245" spans="1:11" x14ac:dyDescent="0.2">
      <c r="A1245" s="184" t="s">
        <v>647</v>
      </c>
      <c r="B1245" s="184" t="s">
        <v>702</v>
      </c>
      <c r="C1245" s="184" t="s">
        <v>703</v>
      </c>
      <c r="D1245" s="184" t="str">
        <f t="shared" si="29"/>
        <v>Alison Macnaughton</v>
      </c>
      <c r="G1245" s="184" t="s">
        <v>8</v>
      </c>
    </row>
    <row r="1246" spans="1:11" x14ac:dyDescent="0.2">
      <c r="A1246" s="184" t="s">
        <v>647</v>
      </c>
      <c r="B1246" s="184" t="s">
        <v>704</v>
      </c>
      <c r="C1246" s="184" t="s">
        <v>660</v>
      </c>
      <c r="D1246" s="184" t="str">
        <f t="shared" si="29"/>
        <v>John Nelson</v>
      </c>
      <c r="G1246" s="184" t="s">
        <v>8</v>
      </c>
      <c r="H1246" s="184" t="s">
        <v>849</v>
      </c>
      <c r="I1246" s="184" t="s">
        <v>129</v>
      </c>
    </row>
    <row r="1247" spans="1:11" x14ac:dyDescent="0.2">
      <c r="A1247" s="184" t="s">
        <v>647</v>
      </c>
      <c r="B1247" s="184" t="s">
        <v>705</v>
      </c>
      <c r="C1247" s="184" t="s">
        <v>706</v>
      </c>
      <c r="D1247" s="184" t="str">
        <f t="shared" si="29"/>
        <v>Frank Chopin</v>
      </c>
      <c r="G1247" s="184" t="s">
        <v>8</v>
      </c>
      <c r="H1247" s="184" t="s">
        <v>707</v>
      </c>
      <c r="I1247" s="184" t="s">
        <v>681</v>
      </c>
    </row>
  </sheetData>
  <sortState xmlns:xlrd2="http://schemas.microsoft.com/office/spreadsheetml/2017/richdata2" ref="A2:K190">
    <sortCondition ref="A1"/>
  </sortState>
  <phoneticPr fontId="20" type="noConversion"/>
  <conditionalFormatting sqref="D751:D1048576 D609:D742 D1:D606">
    <cfRule type="duplicateValues" dxfId="190" priority="38"/>
    <cfRule type="duplicateValues" dxfId="189" priority="42"/>
    <cfRule type="duplicateValues" dxfId="188" priority="44"/>
  </conditionalFormatting>
  <conditionalFormatting sqref="I310">
    <cfRule type="duplicateValues" dxfId="187" priority="41"/>
  </conditionalFormatting>
  <conditionalFormatting sqref="D320:D322">
    <cfRule type="duplicateValues" dxfId="186" priority="39"/>
  </conditionalFormatting>
  <conditionalFormatting sqref="I319">
    <cfRule type="duplicateValues" dxfId="185" priority="37"/>
  </conditionalFormatting>
  <conditionalFormatting sqref="I319">
    <cfRule type="duplicateValues" dxfId="184" priority="36"/>
  </conditionalFormatting>
  <conditionalFormatting sqref="I411">
    <cfRule type="duplicateValues" dxfId="183" priority="35"/>
  </conditionalFormatting>
  <conditionalFormatting sqref="I411">
    <cfRule type="duplicateValues" dxfId="182" priority="34"/>
  </conditionalFormatting>
  <conditionalFormatting sqref="D743:D750">
    <cfRule type="duplicateValues" dxfId="181" priority="29"/>
    <cfRule type="duplicateValues" dxfId="180" priority="30"/>
    <cfRule type="duplicateValues" dxfId="179" priority="31"/>
  </conditionalFormatting>
  <conditionalFormatting sqref="D1:D1048576">
    <cfRule type="duplicateValues" dxfId="178" priority="28"/>
  </conditionalFormatting>
  <conditionalFormatting sqref="I311:I318 I1:I5 I7:I309 J100:K100 J102:K102 J110:K111 I360 I320:I358 I362:I396 I398:I410 I412:I464 I466:I808 H809 K465 I810:I919 I921:I926 I928:I1048576">
    <cfRule type="duplicateValues" dxfId="177" priority="813"/>
  </conditionalFormatting>
  <conditionalFormatting sqref="I360 I1:I318 I320:I358 I362:I396 I398:I410 I412:I464 I466:I808 H809 K465 I810:I919 I921:I926 I928:I1048576">
    <cfRule type="duplicateValues" dxfId="176" priority="830"/>
  </conditionalFormatting>
  <conditionalFormatting sqref="H809 I1:I808 I810:I919 I921:I926 I928:I1048576">
    <cfRule type="duplicateValues" dxfId="175" priority="842"/>
  </conditionalFormatting>
  <conditionalFormatting sqref="H809 I1:I808 K1:K1048576 I810:I919 I921:I926 I928:I1048576">
    <cfRule type="duplicateValues" dxfId="174" priority="847"/>
  </conditionalFormatting>
  <conditionalFormatting sqref="A350">
    <cfRule type="duplicateValues" dxfId="173" priority="24"/>
  </conditionalFormatting>
  <conditionalFormatting sqref="A351">
    <cfRule type="duplicateValues" dxfId="172" priority="23"/>
  </conditionalFormatting>
  <conditionalFormatting sqref="A352">
    <cfRule type="duplicateValues" dxfId="171" priority="22"/>
  </conditionalFormatting>
  <conditionalFormatting sqref="A353">
    <cfRule type="duplicateValues" dxfId="170" priority="21"/>
  </conditionalFormatting>
  <conditionalFormatting sqref="A354">
    <cfRule type="duplicateValues" dxfId="169" priority="20"/>
  </conditionalFormatting>
  <conditionalFormatting sqref="A355">
    <cfRule type="duplicateValues" dxfId="168" priority="19"/>
  </conditionalFormatting>
  <conditionalFormatting sqref="A356">
    <cfRule type="duplicateValues" dxfId="167" priority="18"/>
  </conditionalFormatting>
  <conditionalFormatting sqref="A357">
    <cfRule type="duplicateValues" dxfId="166" priority="17"/>
  </conditionalFormatting>
  <conditionalFormatting sqref="I920">
    <cfRule type="duplicateValues" dxfId="165" priority="7"/>
  </conditionalFormatting>
  <conditionalFormatting sqref="I920">
    <cfRule type="duplicateValues" dxfId="164" priority="8"/>
  </conditionalFormatting>
  <conditionalFormatting sqref="I920">
    <cfRule type="duplicateValues" dxfId="163" priority="9"/>
  </conditionalFormatting>
  <conditionalFormatting sqref="I920">
    <cfRule type="duplicateValues" dxfId="162" priority="10"/>
  </conditionalFormatting>
  <conditionalFormatting sqref="I919:I920">
    <cfRule type="duplicateValues" dxfId="161" priority="6"/>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5"/>
  <sheetViews>
    <sheetView workbookViewId="0">
      <selection activeCell="A2" sqref="A2"/>
    </sheetView>
  </sheetViews>
  <sheetFormatPr baseColWidth="10" defaultColWidth="11" defaultRowHeight="16" x14ac:dyDescent="0.2"/>
  <cols>
    <col min="1" max="1" width="12.33203125" style="179" customWidth="1"/>
    <col min="2" max="2" width="14" style="179" bestFit="1" customWidth="1"/>
    <col min="3" max="3" width="22.1640625" style="179" bestFit="1" customWidth="1"/>
    <col min="4" max="4" width="36.33203125" style="179" bestFit="1" customWidth="1"/>
    <col min="5" max="5" width="40.1640625" style="179" bestFit="1" customWidth="1"/>
    <col min="6" max="6" width="34.83203125" style="179" bestFit="1" customWidth="1"/>
    <col min="7" max="7" width="32.33203125" style="179" bestFit="1" customWidth="1"/>
    <col min="8" max="8" width="35.5" style="179" bestFit="1" customWidth="1"/>
    <col min="9" max="9" width="22.5" style="179" bestFit="1" customWidth="1"/>
    <col min="10" max="16384" width="11" style="179"/>
  </cols>
  <sheetData>
    <row r="1" spans="1:9" x14ac:dyDescent="0.2">
      <c r="A1" s="218" t="s">
        <v>521</v>
      </c>
      <c r="B1" s="218" t="s">
        <v>522</v>
      </c>
      <c r="C1" s="224" t="s">
        <v>2930</v>
      </c>
      <c r="D1" s="218" t="s">
        <v>2931</v>
      </c>
      <c r="E1" s="218" t="s">
        <v>2932</v>
      </c>
      <c r="F1" s="218" t="s">
        <v>2933</v>
      </c>
      <c r="G1" s="218" t="s">
        <v>2934</v>
      </c>
      <c r="H1" s="218" t="s">
        <v>2936</v>
      </c>
      <c r="I1" s="218" t="s">
        <v>2935</v>
      </c>
    </row>
    <row r="2" spans="1:9" x14ac:dyDescent="0.2">
      <c r="A2" s="184" t="s">
        <v>989</v>
      </c>
      <c r="B2" s="184" t="s">
        <v>313</v>
      </c>
      <c r="C2" s="184" t="str">
        <f t="shared" ref="C2:C40" si="0">B2&amp;" "&amp;A2</f>
        <v>David Bain</v>
      </c>
      <c r="D2" s="184" t="s">
        <v>807</v>
      </c>
      <c r="E2" s="184" t="s">
        <v>990</v>
      </c>
      <c r="F2" s="184" t="s">
        <v>823</v>
      </c>
      <c r="G2" s="184" t="s">
        <v>3</v>
      </c>
      <c r="H2" s="184"/>
      <c r="I2" s="184"/>
    </row>
    <row r="3" spans="1:9" x14ac:dyDescent="0.2">
      <c r="A3" s="184" t="s">
        <v>343</v>
      </c>
      <c r="B3" s="184" t="s">
        <v>303</v>
      </c>
      <c r="C3" s="184" t="str">
        <f t="shared" si="0"/>
        <v>James Bartram</v>
      </c>
      <c r="D3" s="184" t="s">
        <v>45</v>
      </c>
      <c r="E3" s="184" t="s">
        <v>53</v>
      </c>
      <c r="F3" s="184" t="s">
        <v>1607</v>
      </c>
      <c r="G3" s="184" t="s">
        <v>53</v>
      </c>
      <c r="H3" s="184"/>
      <c r="I3" s="184"/>
    </row>
    <row r="4" spans="1:9" x14ac:dyDescent="0.2">
      <c r="A4" s="184" t="s">
        <v>1816</v>
      </c>
      <c r="B4" s="184" t="s">
        <v>256</v>
      </c>
      <c r="C4" s="184" t="str">
        <f t="shared" si="0"/>
        <v>Kristen Bauer</v>
      </c>
      <c r="D4" s="184" t="s">
        <v>2941</v>
      </c>
      <c r="E4" s="184" t="s">
        <v>3</v>
      </c>
      <c r="F4" s="184" t="s">
        <v>2668</v>
      </c>
      <c r="G4" s="184" t="s">
        <v>2937</v>
      </c>
      <c r="H4" s="184"/>
      <c r="I4" s="184"/>
    </row>
    <row r="5" spans="1:9" x14ac:dyDescent="0.2">
      <c r="A5" s="184" t="s">
        <v>391</v>
      </c>
      <c r="B5" s="184" t="s">
        <v>2718</v>
      </c>
      <c r="C5" s="184" t="str">
        <f t="shared" si="0"/>
        <v>Trisha Beaty</v>
      </c>
      <c r="D5" s="184" t="s">
        <v>2859</v>
      </c>
      <c r="E5" s="184" t="s">
        <v>3</v>
      </c>
      <c r="F5" s="184" t="s">
        <v>2946</v>
      </c>
      <c r="G5" s="184" t="s">
        <v>3</v>
      </c>
      <c r="H5" s="184"/>
      <c r="I5" s="184"/>
    </row>
    <row r="6" spans="1:9" x14ac:dyDescent="0.2">
      <c r="A6" s="184" t="s">
        <v>391</v>
      </c>
      <c r="B6" s="184" t="s">
        <v>345</v>
      </c>
      <c r="C6" s="184" t="str">
        <f t="shared" si="0"/>
        <v>Ross Beaty</v>
      </c>
      <c r="D6" s="184" t="s">
        <v>30</v>
      </c>
      <c r="E6" s="184" t="s">
        <v>3</v>
      </c>
      <c r="F6" s="184" t="s">
        <v>2946</v>
      </c>
      <c r="G6" s="184" t="s">
        <v>943</v>
      </c>
      <c r="H6" s="184"/>
      <c r="I6" s="184"/>
    </row>
    <row r="7" spans="1:9" x14ac:dyDescent="0.2">
      <c r="A7" s="184" t="s">
        <v>2426</v>
      </c>
      <c r="B7" s="184" t="s">
        <v>451</v>
      </c>
      <c r="C7" s="184" t="str">
        <f t="shared" si="0"/>
        <v>Laura Blackmore</v>
      </c>
      <c r="D7" s="184" t="s">
        <v>1724</v>
      </c>
      <c r="E7" s="184" t="s">
        <v>3</v>
      </c>
      <c r="F7" s="184" t="s">
        <v>1589</v>
      </c>
      <c r="G7" s="184" t="s">
        <v>4</v>
      </c>
      <c r="H7" s="184"/>
      <c r="I7" s="184"/>
    </row>
    <row r="8" spans="1:9" x14ac:dyDescent="0.2">
      <c r="A8" s="184" t="s">
        <v>3178</v>
      </c>
      <c r="B8" s="184" t="s">
        <v>1178</v>
      </c>
      <c r="C8" s="184" t="str">
        <f t="shared" si="0"/>
        <v>Bill Bosch</v>
      </c>
      <c r="D8" s="184" t="s">
        <v>3086</v>
      </c>
      <c r="E8" s="184" t="s">
        <v>3</v>
      </c>
      <c r="F8" s="184" t="s">
        <v>3084</v>
      </c>
      <c r="G8" s="184" t="s">
        <v>3</v>
      </c>
      <c r="H8" s="184"/>
      <c r="I8" s="184"/>
    </row>
    <row r="9" spans="1:9" x14ac:dyDescent="0.2">
      <c r="A9" s="184" t="s">
        <v>3179</v>
      </c>
      <c r="B9" s="184" t="s">
        <v>464</v>
      </c>
      <c r="C9" s="184" t="str">
        <f t="shared" si="0"/>
        <v>Dave Carleton</v>
      </c>
      <c r="D9" s="184" t="s">
        <v>3086</v>
      </c>
      <c r="E9" s="184" t="s">
        <v>3</v>
      </c>
      <c r="F9" s="184" t="s">
        <v>3084</v>
      </c>
      <c r="G9" s="184" t="s">
        <v>684</v>
      </c>
      <c r="H9" s="184"/>
      <c r="I9" s="184"/>
    </row>
    <row r="10" spans="1:9" x14ac:dyDescent="0.2">
      <c r="A10" s="184" t="s">
        <v>649</v>
      </c>
      <c r="B10" s="184" t="s">
        <v>650</v>
      </c>
      <c r="C10" s="184" t="str">
        <f t="shared" si="0"/>
        <v>Catherine Carolsfeld</v>
      </c>
      <c r="D10" s="184" t="s">
        <v>647</v>
      </c>
      <c r="E10" s="184" t="s">
        <v>8</v>
      </c>
      <c r="F10" s="184" t="s">
        <v>220</v>
      </c>
      <c r="G10" s="184" t="s">
        <v>2937</v>
      </c>
      <c r="H10" s="184"/>
      <c r="I10" s="184"/>
    </row>
    <row r="11" spans="1:9" x14ac:dyDescent="0.2">
      <c r="A11" s="184" t="s">
        <v>349</v>
      </c>
      <c r="B11" s="184" t="s">
        <v>348</v>
      </c>
      <c r="C11" s="184" t="str">
        <f t="shared" si="0"/>
        <v>Edwina Doran</v>
      </c>
      <c r="D11" s="184" t="s">
        <v>45</v>
      </c>
      <c r="E11" s="184" t="s">
        <v>56</v>
      </c>
      <c r="F11" s="184" t="s">
        <v>1607</v>
      </c>
      <c r="G11" s="184" t="s">
        <v>56</v>
      </c>
      <c r="H11" s="184"/>
      <c r="I11" s="184"/>
    </row>
    <row r="12" spans="1:9" x14ac:dyDescent="0.2">
      <c r="A12" s="184" t="s">
        <v>347</v>
      </c>
      <c r="B12" s="184" t="s">
        <v>346</v>
      </c>
      <c r="C12" s="184" t="str">
        <f t="shared" si="0"/>
        <v>Jeremy Douglas</v>
      </c>
      <c r="D12" s="184" t="s">
        <v>45</v>
      </c>
      <c r="E12" s="184" t="s">
        <v>55</v>
      </c>
      <c r="F12" s="184" t="s">
        <v>1607</v>
      </c>
      <c r="G12" s="184" t="s">
        <v>55</v>
      </c>
      <c r="H12" s="184"/>
      <c r="I12" s="184"/>
    </row>
    <row r="13" spans="1:9" x14ac:dyDescent="0.2">
      <c r="A13" s="184" t="s">
        <v>342</v>
      </c>
      <c r="B13" s="184" t="s">
        <v>341</v>
      </c>
      <c r="C13" s="184" t="str">
        <f t="shared" si="0"/>
        <v>Carlos Drews</v>
      </c>
      <c r="D13" s="184" t="s">
        <v>45</v>
      </c>
      <c r="E13" s="184" t="s">
        <v>52</v>
      </c>
      <c r="F13" s="184" t="s">
        <v>1607</v>
      </c>
      <c r="G13" s="184" t="s">
        <v>52</v>
      </c>
      <c r="H13" s="184"/>
      <c r="I13" s="184"/>
    </row>
    <row r="14" spans="1:9" x14ac:dyDescent="0.2">
      <c r="A14" s="184" t="s">
        <v>909</v>
      </c>
      <c r="B14" s="184" t="s">
        <v>381</v>
      </c>
      <c r="C14" s="184" t="str">
        <f t="shared" si="0"/>
        <v>Michael Dunn</v>
      </c>
      <c r="D14" s="184" t="s">
        <v>2251</v>
      </c>
      <c r="E14" s="184" t="s">
        <v>2944</v>
      </c>
      <c r="F14" s="184" t="s">
        <v>1610</v>
      </c>
      <c r="G14" s="184" t="s">
        <v>4</v>
      </c>
      <c r="H14" s="184"/>
      <c r="I14" s="184"/>
    </row>
    <row r="15" spans="1:9" x14ac:dyDescent="0.2">
      <c r="A15" s="184" t="s">
        <v>2407</v>
      </c>
      <c r="B15" s="184" t="s">
        <v>928</v>
      </c>
      <c r="C15" s="184" t="str">
        <f t="shared" si="0"/>
        <v>Katie Fleming</v>
      </c>
      <c r="D15" s="184" t="s">
        <v>865</v>
      </c>
      <c r="E15" s="184" t="s">
        <v>2408</v>
      </c>
      <c r="F15" s="184" t="s">
        <v>2252</v>
      </c>
      <c r="G15" s="184" t="s">
        <v>8</v>
      </c>
      <c r="H15" s="184"/>
      <c r="I15" s="184"/>
    </row>
    <row r="16" spans="1:9" x14ac:dyDescent="0.2">
      <c r="A16" s="184" t="s">
        <v>495</v>
      </c>
      <c r="B16" s="184" t="s">
        <v>494</v>
      </c>
      <c r="C16" s="184" t="str">
        <f t="shared" si="0"/>
        <v>Joe Gaydos</v>
      </c>
      <c r="D16" s="184" t="s">
        <v>6</v>
      </c>
      <c r="E16" s="184" t="s">
        <v>7</v>
      </c>
      <c r="F16" s="184" t="s">
        <v>1588</v>
      </c>
      <c r="G16" s="184" t="s">
        <v>3579</v>
      </c>
      <c r="H16" s="184"/>
      <c r="I16" s="184"/>
    </row>
    <row r="17" spans="1:9" x14ac:dyDescent="0.2">
      <c r="A17" s="184" t="s">
        <v>941</v>
      </c>
      <c r="B17" s="184" t="s">
        <v>942</v>
      </c>
      <c r="C17" s="184" t="str">
        <f t="shared" si="0"/>
        <v>Deborah Giles</v>
      </c>
      <c r="D17" s="184" t="s">
        <v>803</v>
      </c>
      <c r="E17" s="184" t="s">
        <v>944</v>
      </c>
      <c r="F17" s="184" t="s">
        <v>3082</v>
      </c>
      <c r="G17" s="184" t="s">
        <v>3637</v>
      </c>
      <c r="H17" s="184"/>
      <c r="I17" s="184"/>
    </row>
    <row r="18" spans="1:9" x14ac:dyDescent="0.2">
      <c r="A18" s="184" t="s">
        <v>754</v>
      </c>
      <c r="B18" s="184" t="s">
        <v>660</v>
      </c>
      <c r="C18" s="184" t="str">
        <f>B18&amp;" "&amp;A18</f>
        <v>John Grandy</v>
      </c>
      <c r="D18" s="184" t="s">
        <v>736</v>
      </c>
      <c r="E18" s="184" t="s">
        <v>3</v>
      </c>
      <c r="F18" s="184" t="s">
        <v>3132</v>
      </c>
      <c r="G18" s="184" t="s">
        <v>3</v>
      </c>
      <c r="H18" s="184"/>
      <c r="I18" s="184"/>
    </row>
    <row r="19" spans="1:9" x14ac:dyDescent="0.2">
      <c r="A19" s="184" t="s">
        <v>338</v>
      </c>
      <c r="B19" s="184" t="s">
        <v>337</v>
      </c>
      <c r="C19" s="184" t="str">
        <f t="shared" si="0"/>
        <v>Lasse Gustavsson</v>
      </c>
      <c r="D19" s="184" t="s">
        <v>45</v>
      </c>
      <c r="E19" s="184" t="s">
        <v>50</v>
      </c>
      <c r="F19" s="184" t="s">
        <v>1607</v>
      </c>
      <c r="G19" s="184" t="s">
        <v>50</v>
      </c>
      <c r="H19" s="184"/>
      <c r="I19" s="184"/>
    </row>
    <row r="20" spans="1:9" x14ac:dyDescent="0.2">
      <c r="A20" s="184" t="s">
        <v>2722</v>
      </c>
      <c r="B20" s="184" t="s">
        <v>269</v>
      </c>
      <c r="C20" s="184" t="str">
        <f t="shared" si="0"/>
        <v>Doug Janz</v>
      </c>
      <c r="D20" s="184" t="s">
        <v>3084</v>
      </c>
      <c r="E20" s="184" t="s">
        <v>2939</v>
      </c>
      <c r="F20" s="184" t="s">
        <v>2703</v>
      </c>
      <c r="G20" s="184" t="s">
        <v>3</v>
      </c>
      <c r="H20" s="184"/>
      <c r="I20" s="184"/>
    </row>
    <row r="21" spans="1:9" x14ac:dyDescent="0.2">
      <c r="A21" s="184" t="s">
        <v>1739</v>
      </c>
      <c r="B21" s="184" t="s">
        <v>1740</v>
      </c>
      <c r="C21" s="184" t="str">
        <f t="shared" si="0"/>
        <v>Martha Kongsgaard</v>
      </c>
      <c r="D21" s="184" t="s">
        <v>2941</v>
      </c>
      <c r="E21" s="184" t="s">
        <v>3</v>
      </c>
      <c r="F21" s="184" t="s">
        <v>1717</v>
      </c>
      <c r="G21" s="184" t="s">
        <v>1733</v>
      </c>
      <c r="H21" s="184"/>
      <c r="I21" s="184"/>
    </row>
    <row r="22" spans="1:9" x14ac:dyDescent="0.2">
      <c r="A22" s="184" t="s">
        <v>3185</v>
      </c>
      <c r="B22" s="184" t="s">
        <v>363</v>
      </c>
      <c r="C22" s="184" t="str">
        <f t="shared" si="0"/>
        <v>Guy LaHay</v>
      </c>
      <c r="D22" s="184" t="s">
        <v>3086</v>
      </c>
      <c r="E22" s="184" t="s">
        <v>684</v>
      </c>
      <c r="F22" s="184" t="s">
        <v>3084</v>
      </c>
      <c r="G22" s="184" t="s">
        <v>684</v>
      </c>
      <c r="H22" s="184"/>
      <c r="I22" s="184"/>
    </row>
    <row r="23" spans="1:9" x14ac:dyDescent="0.2">
      <c r="A23" s="184" t="s">
        <v>2122</v>
      </c>
      <c r="B23" s="184" t="s">
        <v>699</v>
      </c>
      <c r="C23" s="184" t="str">
        <f t="shared" si="0"/>
        <v>Elaine Leung</v>
      </c>
      <c r="D23" s="184" t="s">
        <v>2109</v>
      </c>
      <c r="E23" s="184" t="s">
        <v>2123</v>
      </c>
      <c r="F23" s="184" t="s">
        <v>2938</v>
      </c>
      <c r="G23" s="184" t="s">
        <v>8</v>
      </c>
      <c r="H23" s="184"/>
      <c r="I23" s="184"/>
    </row>
    <row r="24" spans="1:9" x14ac:dyDescent="0.2">
      <c r="A24" s="184" t="s">
        <v>440</v>
      </c>
      <c r="B24" s="184" t="s">
        <v>439</v>
      </c>
      <c r="C24" s="184" t="str">
        <f t="shared" si="0"/>
        <v>Misty MacDuffee</v>
      </c>
      <c r="D24" s="184" t="s">
        <v>2945</v>
      </c>
      <c r="E24" s="184" t="s">
        <v>2942</v>
      </c>
      <c r="F24" s="184" t="s">
        <v>599</v>
      </c>
      <c r="G24" s="184" t="s">
        <v>3</v>
      </c>
      <c r="H24" s="184"/>
      <c r="I24" s="184"/>
    </row>
    <row r="25" spans="1:9" x14ac:dyDescent="0.2">
      <c r="A25" s="184" t="s">
        <v>1477</v>
      </c>
      <c r="B25" s="184" t="s">
        <v>1925</v>
      </c>
      <c r="C25" s="184" t="str">
        <f t="shared" si="0"/>
        <v>Melissa Mager</v>
      </c>
      <c r="D25" s="184" t="s">
        <v>821</v>
      </c>
      <c r="E25" s="184" t="s">
        <v>2943</v>
      </c>
      <c r="F25" s="184" t="s">
        <v>1601</v>
      </c>
      <c r="G25" s="184" t="s">
        <v>3</v>
      </c>
      <c r="H25" s="184"/>
      <c r="I25" s="184"/>
    </row>
    <row r="26" spans="1:9" x14ac:dyDescent="0.2">
      <c r="A26" s="184" t="s">
        <v>1169</v>
      </c>
      <c r="B26" s="184" t="s">
        <v>637</v>
      </c>
      <c r="C26" s="184" t="str">
        <f t="shared" si="0"/>
        <v>Jay Manning</v>
      </c>
      <c r="D26" s="184" t="s">
        <v>1589</v>
      </c>
      <c r="E26" s="184" t="s">
        <v>2939</v>
      </c>
      <c r="F26" s="184" t="s">
        <v>815</v>
      </c>
      <c r="G26" s="184" t="s">
        <v>3</v>
      </c>
      <c r="H26" s="184"/>
      <c r="I26" s="184"/>
    </row>
    <row r="27" spans="1:9" x14ac:dyDescent="0.2">
      <c r="A27" s="184" t="s">
        <v>1741</v>
      </c>
      <c r="B27" s="184" t="s">
        <v>313</v>
      </c>
      <c r="C27" s="184" t="str">
        <f t="shared" si="0"/>
        <v>David Marshall</v>
      </c>
      <c r="D27" s="184" t="s">
        <v>730</v>
      </c>
      <c r="E27" s="184" t="s">
        <v>4</v>
      </c>
      <c r="F27" s="184" t="s">
        <v>1717</v>
      </c>
      <c r="G27" s="184" t="s">
        <v>1733</v>
      </c>
      <c r="H27" s="184"/>
      <c r="I27" s="184"/>
    </row>
    <row r="28" spans="1:9" x14ac:dyDescent="0.2">
      <c r="A28" s="184" t="s">
        <v>638</v>
      </c>
      <c r="B28" s="184" t="s">
        <v>639</v>
      </c>
      <c r="C28" s="184" t="str">
        <f t="shared" si="0"/>
        <v>Nan McKay</v>
      </c>
      <c r="D28" s="184" t="s">
        <v>1724</v>
      </c>
      <c r="E28" s="184" t="s">
        <v>3</v>
      </c>
      <c r="F28" s="184" t="s">
        <v>618</v>
      </c>
      <c r="G28" s="184" t="s">
        <v>3</v>
      </c>
      <c r="H28" s="184" t="s">
        <v>1717</v>
      </c>
      <c r="I28" s="184" t="s">
        <v>1733</v>
      </c>
    </row>
    <row r="29" spans="1:9" x14ac:dyDescent="0.2">
      <c r="A29" s="184" t="s">
        <v>1744</v>
      </c>
      <c r="B29" s="184" t="s">
        <v>1272</v>
      </c>
      <c r="C29" s="184" t="str">
        <f t="shared" si="0"/>
        <v>Dennis McLerran</v>
      </c>
      <c r="D29" s="184" t="s">
        <v>1589</v>
      </c>
      <c r="E29" s="184" t="s">
        <v>3</v>
      </c>
      <c r="F29" s="184" t="s">
        <v>1717</v>
      </c>
      <c r="G29" s="184" t="s">
        <v>1733</v>
      </c>
      <c r="H29" s="184"/>
      <c r="I29" s="184"/>
    </row>
    <row r="30" spans="1:9" x14ac:dyDescent="0.2">
      <c r="A30" s="184" t="s">
        <v>1377</v>
      </c>
      <c r="B30" s="184" t="s">
        <v>273</v>
      </c>
      <c r="C30" s="184" t="str">
        <f t="shared" si="0"/>
        <v>Kate Moran</v>
      </c>
      <c r="D30" s="184" t="s">
        <v>2940</v>
      </c>
      <c r="E30" s="184" t="s">
        <v>50</v>
      </c>
      <c r="F30" s="184" t="s">
        <v>1345</v>
      </c>
      <c r="G30" s="184" t="s">
        <v>3</v>
      </c>
      <c r="H30" s="184"/>
      <c r="I30" s="184"/>
    </row>
    <row r="31" spans="1:9" x14ac:dyDescent="0.2">
      <c r="A31" s="184" t="s">
        <v>1151</v>
      </c>
      <c r="B31" s="184" t="s">
        <v>631</v>
      </c>
      <c r="C31" s="184" t="str">
        <f t="shared" si="0"/>
        <v>Betsy Peabody</v>
      </c>
      <c r="D31" s="184" t="s">
        <v>1152</v>
      </c>
      <c r="E31" s="184" t="s">
        <v>2937</v>
      </c>
      <c r="F31" s="184" t="s">
        <v>815</v>
      </c>
      <c r="G31" s="184" t="s">
        <v>4</v>
      </c>
      <c r="H31" s="184"/>
      <c r="I31" s="184"/>
    </row>
    <row r="32" spans="1:9" x14ac:dyDescent="0.2">
      <c r="A32" s="184" t="s">
        <v>345</v>
      </c>
      <c r="B32" s="184" t="s">
        <v>344</v>
      </c>
      <c r="C32" s="184" t="str">
        <f t="shared" si="0"/>
        <v>Peter Ross</v>
      </c>
      <c r="D32" s="184" t="s">
        <v>45</v>
      </c>
      <c r="E32" s="184" t="s">
        <v>54</v>
      </c>
      <c r="F32" s="184" t="s">
        <v>1607</v>
      </c>
      <c r="G32" s="184" t="s">
        <v>54</v>
      </c>
      <c r="H32" s="184" t="s">
        <v>6</v>
      </c>
      <c r="I32" s="184" t="s">
        <v>8</v>
      </c>
    </row>
    <row r="33" spans="1:9" x14ac:dyDescent="0.2">
      <c r="A33" s="184" t="s">
        <v>2080</v>
      </c>
      <c r="B33" s="184" t="s">
        <v>2081</v>
      </c>
      <c r="C33" s="184" t="str">
        <f t="shared" si="0"/>
        <v>Leonard Schein</v>
      </c>
      <c r="D33" s="184" t="s">
        <v>1302</v>
      </c>
      <c r="E33" s="184" t="s">
        <v>2942</v>
      </c>
      <c r="F33" s="184" t="s">
        <v>2859</v>
      </c>
      <c r="G33" s="184" t="s">
        <v>3</v>
      </c>
      <c r="H33" s="184"/>
      <c r="I33" s="184"/>
    </row>
    <row r="34" spans="1:9" x14ac:dyDescent="0.2">
      <c r="A34" s="184" t="s">
        <v>1750</v>
      </c>
      <c r="B34" s="184" t="s">
        <v>254</v>
      </c>
      <c r="C34" s="184" t="str">
        <f t="shared" si="0"/>
        <v>Stephanie Solien</v>
      </c>
      <c r="D34" s="184" t="s">
        <v>1589</v>
      </c>
      <c r="E34" s="184" t="s">
        <v>2942</v>
      </c>
      <c r="F34" s="184" t="s">
        <v>1717</v>
      </c>
      <c r="G34" s="184" t="s">
        <v>1733</v>
      </c>
      <c r="H34" s="184"/>
      <c r="I34" s="184"/>
    </row>
    <row r="35" spans="1:9" x14ac:dyDescent="0.2">
      <c r="A35" s="184" t="s">
        <v>1177</v>
      </c>
      <c r="B35" s="184" t="s">
        <v>1178</v>
      </c>
      <c r="C35" s="184" t="str">
        <f t="shared" si="0"/>
        <v>Bill Taylor</v>
      </c>
      <c r="D35" s="184" t="s">
        <v>815</v>
      </c>
      <c r="E35" s="184" t="s">
        <v>3</v>
      </c>
      <c r="F35" s="184" t="s">
        <v>980</v>
      </c>
      <c r="G35" s="184" t="s">
        <v>943</v>
      </c>
      <c r="H35" s="184"/>
      <c r="I35" s="184"/>
    </row>
    <row r="36" spans="1:9" ht="17" x14ac:dyDescent="0.2">
      <c r="A36" s="184" t="s">
        <v>1088</v>
      </c>
      <c r="B36" s="184" t="s">
        <v>317</v>
      </c>
      <c r="C36" s="184" t="str">
        <f t="shared" si="0"/>
        <v>Leah Thorpe</v>
      </c>
      <c r="D36" s="184" t="s">
        <v>978</v>
      </c>
      <c r="E36" s="184" t="s">
        <v>2942</v>
      </c>
      <c r="F36" s="220" t="s">
        <v>1090</v>
      </c>
      <c r="G36" s="184" t="s">
        <v>1089</v>
      </c>
      <c r="H36" s="184"/>
      <c r="I36" s="184"/>
    </row>
    <row r="37" spans="1:9" x14ac:dyDescent="0.2">
      <c r="A37" s="184" t="s">
        <v>351</v>
      </c>
      <c r="B37" s="184" t="s">
        <v>350</v>
      </c>
      <c r="C37" s="184" t="str">
        <f t="shared" si="0"/>
        <v>Jake Veasey</v>
      </c>
      <c r="D37" s="184" t="s">
        <v>45</v>
      </c>
      <c r="E37" s="184" t="s">
        <v>139</v>
      </c>
      <c r="F37" s="184" t="s">
        <v>1607</v>
      </c>
      <c r="G37" s="184" t="s">
        <v>57</v>
      </c>
      <c r="H37" s="184"/>
      <c r="I37" s="184"/>
    </row>
    <row r="38" spans="1:9" x14ac:dyDescent="0.2">
      <c r="A38" s="184" t="s">
        <v>261</v>
      </c>
      <c r="B38" s="184" t="s">
        <v>260</v>
      </c>
      <c r="C38" s="184" t="str">
        <f t="shared" si="0"/>
        <v>Christianne Wilhelmson</v>
      </c>
      <c r="D38" s="184" t="s">
        <v>2</v>
      </c>
      <c r="E38" s="184" t="s">
        <v>4</v>
      </c>
      <c r="F38" s="184" t="s">
        <v>1717</v>
      </c>
      <c r="G38" s="184" t="s">
        <v>1733</v>
      </c>
      <c r="H38" s="184"/>
      <c r="I38" s="184"/>
    </row>
    <row r="39" spans="1:9" x14ac:dyDescent="0.2">
      <c r="A39" s="184" t="s">
        <v>340</v>
      </c>
      <c r="B39" s="184" t="s">
        <v>700</v>
      </c>
      <c r="C39" s="184" t="str">
        <f t="shared" si="0"/>
        <v>Nikki Wright</v>
      </c>
      <c r="D39" s="184" t="s">
        <v>710</v>
      </c>
      <c r="E39" s="184" t="s">
        <v>4</v>
      </c>
      <c r="F39" s="184" t="s">
        <v>647</v>
      </c>
      <c r="G39" s="184" t="s">
        <v>8</v>
      </c>
      <c r="H39" s="184"/>
      <c r="I39" s="184"/>
    </row>
    <row r="40" spans="1:9" x14ac:dyDescent="0.2">
      <c r="A40" s="184" t="s">
        <v>340</v>
      </c>
      <c r="B40" s="184" t="s">
        <v>339</v>
      </c>
      <c r="C40" s="184" t="str">
        <f t="shared" si="0"/>
        <v>Clint Wright</v>
      </c>
      <c r="D40" s="184" t="s">
        <v>45</v>
      </c>
      <c r="E40" s="184" t="s">
        <v>51</v>
      </c>
      <c r="F40" s="184" t="s">
        <v>1607</v>
      </c>
      <c r="G40" s="184" t="s">
        <v>51</v>
      </c>
      <c r="H40" s="184"/>
      <c r="I40" s="184"/>
    </row>
    <row r="45" spans="1:9" ht="18" customHeight="1" x14ac:dyDescent="0.2"/>
  </sheetData>
  <phoneticPr fontId="20" type="noConversion"/>
  <conditionalFormatting sqref="C1">
    <cfRule type="duplicateValues" dxfId="146" priority="255"/>
    <cfRule type="duplicateValues" dxfId="145" priority="256"/>
    <cfRule type="duplicateValues" dxfId="144" priority="257"/>
  </conditionalFormatting>
  <conditionalFormatting sqref="C1">
    <cfRule type="duplicateValues" dxfId="143" priority="254"/>
  </conditionalFormatting>
  <conditionalFormatting sqref="C2">
    <cfRule type="duplicateValues" dxfId="142" priority="251"/>
    <cfRule type="duplicateValues" dxfId="141" priority="252"/>
    <cfRule type="duplicateValues" dxfId="140" priority="253"/>
  </conditionalFormatting>
  <conditionalFormatting sqref="C2">
    <cfRule type="duplicateValues" dxfId="139" priority="250"/>
  </conditionalFormatting>
  <conditionalFormatting sqref="C3">
    <cfRule type="duplicateValues" dxfId="138" priority="235"/>
    <cfRule type="duplicateValues" dxfId="137" priority="236"/>
    <cfRule type="duplicateValues" dxfId="136" priority="237"/>
  </conditionalFormatting>
  <conditionalFormatting sqref="C3">
    <cfRule type="duplicateValues" dxfId="135" priority="234"/>
  </conditionalFormatting>
  <conditionalFormatting sqref="C4">
    <cfRule type="duplicateValues" dxfId="134" priority="227"/>
    <cfRule type="duplicateValues" dxfId="133" priority="228"/>
    <cfRule type="duplicateValues" dxfId="132" priority="229"/>
  </conditionalFormatting>
  <conditionalFormatting sqref="C4">
    <cfRule type="duplicateValues" dxfId="131" priority="226"/>
  </conditionalFormatting>
  <conditionalFormatting sqref="C5">
    <cfRule type="duplicateValues" dxfId="130" priority="219"/>
    <cfRule type="duplicateValues" dxfId="129" priority="220"/>
    <cfRule type="duplicateValues" dxfId="128" priority="221"/>
  </conditionalFormatting>
  <conditionalFormatting sqref="C5">
    <cfRule type="duplicateValues" dxfId="127" priority="218"/>
  </conditionalFormatting>
  <conditionalFormatting sqref="C6">
    <cfRule type="duplicateValues" dxfId="126" priority="211"/>
    <cfRule type="duplicateValues" dxfId="125" priority="212"/>
    <cfRule type="duplicateValues" dxfId="124" priority="213"/>
  </conditionalFormatting>
  <conditionalFormatting sqref="C6">
    <cfRule type="duplicateValues" dxfId="123" priority="210"/>
  </conditionalFormatting>
  <conditionalFormatting sqref="C7">
    <cfRule type="duplicateValues" dxfId="122" priority="203"/>
    <cfRule type="duplicateValues" dxfId="121" priority="204"/>
    <cfRule type="duplicateValues" dxfId="120" priority="205"/>
  </conditionalFormatting>
  <conditionalFormatting sqref="C7">
    <cfRule type="duplicateValues" dxfId="119" priority="202"/>
  </conditionalFormatting>
  <conditionalFormatting sqref="C8">
    <cfRule type="duplicateValues" dxfId="118" priority="195"/>
    <cfRule type="duplicateValues" dxfId="117" priority="196"/>
    <cfRule type="duplicateValues" dxfId="116" priority="197"/>
  </conditionalFormatting>
  <conditionalFormatting sqref="C8">
    <cfRule type="duplicateValues" dxfId="115" priority="194"/>
  </conditionalFormatting>
  <conditionalFormatting sqref="C12">
    <cfRule type="duplicateValues" dxfId="114" priority="179"/>
    <cfRule type="duplicateValues" dxfId="113" priority="180"/>
    <cfRule type="duplicateValues" dxfId="112" priority="181"/>
  </conditionalFormatting>
  <conditionalFormatting sqref="C12">
    <cfRule type="duplicateValues" dxfId="111" priority="178"/>
  </conditionalFormatting>
  <conditionalFormatting sqref="C13">
    <cfRule type="duplicateValues" dxfId="110" priority="171"/>
    <cfRule type="duplicateValues" dxfId="109" priority="172"/>
    <cfRule type="duplicateValues" dxfId="108" priority="173"/>
  </conditionalFormatting>
  <conditionalFormatting sqref="C13">
    <cfRule type="duplicateValues" dxfId="107" priority="170"/>
  </conditionalFormatting>
  <conditionalFormatting sqref="C14">
    <cfRule type="duplicateValues" dxfId="106" priority="163"/>
    <cfRule type="duplicateValues" dxfId="105" priority="164"/>
    <cfRule type="duplicateValues" dxfId="104" priority="165"/>
  </conditionalFormatting>
  <conditionalFormatting sqref="C14">
    <cfRule type="duplicateValues" dxfId="103" priority="162"/>
  </conditionalFormatting>
  <conditionalFormatting sqref="C15:C18">
    <cfRule type="duplicateValues" dxfId="102" priority="155"/>
    <cfRule type="duplicateValues" dxfId="101" priority="156"/>
    <cfRule type="duplicateValues" dxfId="100" priority="157"/>
  </conditionalFormatting>
  <conditionalFormatting sqref="C15:C18">
    <cfRule type="duplicateValues" dxfId="99" priority="154"/>
  </conditionalFormatting>
  <conditionalFormatting sqref="C19">
    <cfRule type="duplicateValues" dxfId="98" priority="151"/>
    <cfRule type="duplicateValues" dxfId="97" priority="152"/>
    <cfRule type="duplicateValues" dxfId="96" priority="153"/>
  </conditionalFormatting>
  <conditionalFormatting sqref="C19">
    <cfRule type="duplicateValues" dxfId="95" priority="150"/>
  </conditionalFormatting>
  <conditionalFormatting sqref="C20">
    <cfRule type="duplicateValues" dxfId="94" priority="143"/>
    <cfRule type="duplicateValues" dxfId="93" priority="144"/>
    <cfRule type="duplicateValues" dxfId="92" priority="145"/>
  </conditionalFormatting>
  <conditionalFormatting sqref="C20">
    <cfRule type="duplicateValues" dxfId="91" priority="142"/>
  </conditionalFormatting>
  <conditionalFormatting sqref="C21">
    <cfRule type="duplicateValues" dxfId="90" priority="131"/>
    <cfRule type="duplicateValues" dxfId="89" priority="132"/>
    <cfRule type="duplicateValues" dxfId="88" priority="133"/>
  </conditionalFormatting>
  <conditionalFormatting sqref="C21">
    <cfRule type="duplicateValues" dxfId="87" priority="130"/>
  </conditionalFormatting>
  <conditionalFormatting sqref="C22">
    <cfRule type="duplicateValues" dxfId="86" priority="123"/>
    <cfRule type="duplicateValues" dxfId="85" priority="124"/>
    <cfRule type="duplicateValues" dxfId="84" priority="125"/>
  </conditionalFormatting>
  <conditionalFormatting sqref="C22">
    <cfRule type="duplicateValues" dxfId="83" priority="122"/>
  </conditionalFormatting>
  <conditionalFormatting sqref="C24">
    <cfRule type="duplicateValues" dxfId="82" priority="111"/>
    <cfRule type="duplicateValues" dxfId="81" priority="112"/>
    <cfRule type="duplicateValues" dxfId="80" priority="113"/>
  </conditionalFormatting>
  <conditionalFormatting sqref="C24">
    <cfRule type="duplicateValues" dxfId="79" priority="110"/>
  </conditionalFormatting>
  <conditionalFormatting sqref="C25">
    <cfRule type="duplicateValues" dxfId="78" priority="103"/>
    <cfRule type="duplicateValues" dxfId="77" priority="104"/>
    <cfRule type="duplicateValues" dxfId="76" priority="105"/>
  </conditionalFormatting>
  <conditionalFormatting sqref="C25">
    <cfRule type="duplicateValues" dxfId="75" priority="102"/>
  </conditionalFormatting>
  <conditionalFormatting sqref="C28">
    <cfRule type="duplicateValues" dxfId="74" priority="55"/>
    <cfRule type="duplicateValues" dxfId="73" priority="56"/>
    <cfRule type="duplicateValues" dxfId="72" priority="57"/>
  </conditionalFormatting>
  <conditionalFormatting sqref="C28">
    <cfRule type="duplicateValues" dxfId="71" priority="54"/>
  </conditionalFormatting>
  <conditionalFormatting sqref="C30">
    <cfRule type="duplicateValues" dxfId="70" priority="47"/>
    <cfRule type="duplicateValues" dxfId="69" priority="48"/>
    <cfRule type="duplicateValues" dxfId="68" priority="49"/>
  </conditionalFormatting>
  <conditionalFormatting sqref="C30">
    <cfRule type="duplicateValues" dxfId="67" priority="46"/>
  </conditionalFormatting>
  <conditionalFormatting sqref="C29">
    <cfRule type="duplicateValues" dxfId="66" priority="43"/>
    <cfRule type="duplicateValues" dxfId="65" priority="44"/>
    <cfRule type="duplicateValues" dxfId="64" priority="45"/>
  </conditionalFormatting>
  <conditionalFormatting sqref="C29">
    <cfRule type="duplicateValues" dxfId="63" priority="42"/>
  </conditionalFormatting>
  <conditionalFormatting sqref="C31">
    <cfRule type="duplicateValues" dxfId="62" priority="31"/>
    <cfRule type="duplicateValues" dxfId="61" priority="32"/>
    <cfRule type="duplicateValues" dxfId="60" priority="33"/>
  </conditionalFormatting>
  <conditionalFormatting sqref="C31">
    <cfRule type="duplicateValues" dxfId="59" priority="30"/>
  </conditionalFormatting>
  <conditionalFormatting sqref="C23">
    <cfRule type="duplicateValues" dxfId="58" priority="283"/>
    <cfRule type="duplicateValues" dxfId="57" priority="284"/>
    <cfRule type="duplicateValues" dxfId="56" priority="285"/>
  </conditionalFormatting>
  <conditionalFormatting sqref="C23">
    <cfRule type="duplicateValues" dxfId="55" priority="286"/>
  </conditionalFormatting>
  <conditionalFormatting sqref="C32:C33">
    <cfRule type="duplicateValues" dxfId="54" priority="23"/>
    <cfRule type="duplicateValues" dxfId="53" priority="24"/>
    <cfRule type="duplicateValues" dxfId="52" priority="25"/>
  </conditionalFormatting>
  <conditionalFormatting sqref="C32:C33">
    <cfRule type="duplicateValues" dxfId="51" priority="22"/>
  </conditionalFormatting>
  <conditionalFormatting sqref="C34">
    <cfRule type="duplicateValues" dxfId="50" priority="19"/>
    <cfRule type="duplicateValues" dxfId="49" priority="20"/>
    <cfRule type="duplicateValues" dxfId="48" priority="21"/>
  </conditionalFormatting>
  <conditionalFormatting sqref="C34">
    <cfRule type="duplicateValues" dxfId="47" priority="18"/>
  </conditionalFormatting>
  <conditionalFormatting sqref="C35">
    <cfRule type="duplicateValues" dxfId="46" priority="15"/>
    <cfRule type="duplicateValues" dxfId="45" priority="16"/>
    <cfRule type="duplicateValues" dxfId="44" priority="17"/>
  </conditionalFormatting>
  <conditionalFormatting sqref="C35">
    <cfRule type="duplicateValues" dxfId="43" priority="14"/>
  </conditionalFormatting>
  <conditionalFormatting sqref="C36">
    <cfRule type="duplicateValues" dxfId="42" priority="11"/>
    <cfRule type="duplicateValues" dxfId="41" priority="12"/>
    <cfRule type="duplicateValues" dxfId="40" priority="13"/>
  </conditionalFormatting>
  <conditionalFormatting sqref="C36">
    <cfRule type="duplicateValues" dxfId="39" priority="10"/>
  </conditionalFormatting>
  <conditionalFormatting sqref="C37:C38">
    <cfRule type="duplicateValues" dxfId="38" priority="7"/>
    <cfRule type="duplicateValues" dxfId="37" priority="8"/>
    <cfRule type="duplicateValues" dxfId="36" priority="9"/>
  </conditionalFormatting>
  <conditionalFormatting sqref="C37:C38">
    <cfRule type="duplicateValues" dxfId="35" priority="6"/>
  </conditionalFormatting>
  <conditionalFormatting sqref="C39">
    <cfRule type="duplicateValues" dxfId="34" priority="3"/>
    <cfRule type="duplicateValues" dxfId="33" priority="4"/>
    <cfRule type="duplicateValues" dxfId="32" priority="5"/>
  </conditionalFormatting>
  <conditionalFormatting sqref="C39">
    <cfRule type="duplicateValues" dxfId="31" priority="2"/>
  </conditionalFormatting>
  <conditionalFormatting sqref="C26:C27">
    <cfRule type="duplicateValues" dxfId="30" priority="825"/>
    <cfRule type="duplicateValues" dxfId="29" priority="826"/>
    <cfRule type="duplicateValues" dxfId="28" priority="827"/>
  </conditionalFormatting>
  <conditionalFormatting sqref="C26:C27">
    <cfRule type="duplicateValues" dxfId="27" priority="828"/>
  </conditionalFormatting>
  <conditionalFormatting sqref="C9:C11">
    <cfRule type="duplicateValues" dxfId="26" priority="848"/>
    <cfRule type="duplicateValues" dxfId="25" priority="849"/>
    <cfRule type="duplicateValues" dxfId="24" priority="850"/>
  </conditionalFormatting>
  <conditionalFormatting sqref="C9:C11">
    <cfRule type="duplicateValues" dxfId="23" priority="854"/>
  </conditionalFormatting>
  <conditionalFormatting sqref="C2:C40">
    <cfRule type="duplicateValues" dxfId="22" priority="856"/>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5"/>
  <sheetViews>
    <sheetView zoomScaleNormal="100" workbookViewId="0">
      <selection activeCell="A2" sqref="A2"/>
    </sheetView>
  </sheetViews>
  <sheetFormatPr baseColWidth="10" defaultColWidth="11" defaultRowHeight="16" x14ac:dyDescent="0.2"/>
  <cols>
    <col min="1" max="1" width="51.33203125" style="181" bestFit="1" customWidth="1"/>
    <col min="2" max="2" width="46.1640625" style="181" bestFit="1" customWidth="1"/>
    <col min="3" max="3" width="23.1640625" style="181" customWidth="1"/>
    <col min="4" max="4" width="92.1640625" style="181" bestFit="1" customWidth="1"/>
    <col min="5" max="5" width="14.83203125" style="181" customWidth="1"/>
    <col min="6" max="6" width="50.6640625" style="228" bestFit="1" customWidth="1"/>
    <col min="7" max="16384" width="11" style="181"/>
  </cols>
  <sheetData>
    <row r="1" spans="1:6" x14ac:dyDescent="0.2">
      <c r="A1" s="225" t="s">
        <v>3368</v>
      </c>
      <c r="B1" s="225" t="s">
        <v>2986</v>
      </c>
      <c r="C1" s="225" t="s">
        <v>2987</v>
      </c>
      <c r="D1" s="225" t="s">
        <v>141</v>
      </c>
      <c r="E1" s="225" t="s">
        <v>66</v>
      </c>
      <c r="F1" s="226" t="s">
        <v>19</v>
      </c>
    </row>
    <row r="2" spans="1:6" x14ac:dyDescent="0.2">
      <c r="A2" s="181" t="s">
        <v>2988</v>
      </c>
      <c r="B2" s="181" t="s">
        <v>3375</v>
      </c>
      <c r="C2" s="181" t="s">
        <v>3001</v>
      </c>
      <c r="D2" s="176" t="s">
        <v>3364</v>
      </c>
      <c r="E2" s="227">
        <v>43934</v>
      </c>
    </row>
    <row r="3" spans="1:6" x14ac:dyDescent="0.2">
      <c r="A3" s="181" t="s">
        <v>2989</v>
      </c>
      <c r="B3" s="181" t="s">
        <v>3375</v>
      </c>
      <c r="C3" s="181" t="s">
        <v>3001</v>
      </c>
      <c r="D3" s="176" t="s">
        <v>3365</v>
      </c>
      <c r="E3" s="227">
        <v>43934</v>
      </c>
    </row>
    <row r="4" spans="1:6" x14ac:dyDescent="0.2">
      <c r="A4" s="181" t="s">
        <v>2990</v>
      </c>
      <c r="B4" s="181" t="s">
        <v>3366</v>
      </c>
      <c r="C4" s="181" t="s">
        <v>3369</v>
      </c>
      <c r="D4" s="176" t="s">
        <v>3367</v>
      </c>
      <c r="E4" s="227">
        <v>43934</v>
      </c>
    </row>
    <row r="5" spans="1:6" x14ac:dyDescent="0.2">
      <c r="A5" s="181" t="s">
        <v>2991</v>
      </c>
      <c r="B5" s="181" t="s">
        <v>3375</v>
      </c>
      <c r="C5" s="181" t="s">
        <v>49</v>
      </c>
      <c r="D5" s="176" t="s">
        <v>3371</v>
      </c>
      <c r="E5" s="227">
        <v>43934</v>
      </c>
      <c r="F5" s="228" t="s">
        <v>3370</v>
      </c>
    </row>
    <row r="6" spans="1:6" x14ac:dyDescent="0.2">
      <c r="A6" s="181" t="s">
        <v>2992</v>
      </c>
      <c r="B6" s="181" t="s">
        <v>3373</v>
      </c>
      <c r="C6" s="181" t="s">
        <v>3001</v>
      </c>
      <c r="D6" s="176" t="s">
        <v>3372</v>
      </c>
      <c r="E6" s="227">
        <v>43934</v>
      </c>
    </row>
    <row r="7" spans="1:6" x14ac:dyDescent="0.2">
      <c r="A7" s="181" t="s">
        <v>2993</v>
      </c>
      <c r="B7" s="181" t="s">
        <v>3128</v>
      </c>
      <c r="C7" s="181" t="s">
        <v>3001</v>
      </c>
      <c r="D7" s="176" t="s">
        <v>3374</v>
      </c>
      <c r="E7" s="227">
        <v>43934</v>
      </c>
    </row>
    <row r="8" spans="1:6" x14ac:dyDescent="0.2">
      <c r="A8" s="181" t="s">
        <v>2994</v>
      </c>
      <c r="B8" s="181" t="s">
        <v>3128</v>
      </c>
      <c r="C8" s="181" t="s">
        <v>3001</v>
      </c>
      <c r="D8" s="176" t="s">
        <v>3129</v>
      </c>
      <c r="E8" s="227">
        <v>43934</v>
      </c>
    </row>
    <row r="9" spans="1:6" x14ac:dyDescent="0.2">
      <c r="A9" s="181" t="s">
        <v>2995</v>
      </c>
      <c r="B9" s="181" t="s">
        <v>93</v>
      </c>
      <c r="C9" s="181" t="s">
        <v>3001</v>
      </c>
      <c r="D9" s="176" t="s">
        <v>3127</v>
      </c>
      <c r="E9" s="227">
        <v>43934</v>
      </c>
    </row>
    <row r="10" spans="1:6" x14ac:dyDescent="0.2">
      <c r="A10" s="181" t="s">
        <v>2996</v>
      </c>
      <c r="B10" s="181" t="s">
        <v>3375</v>
      </c>
      <c r="C10" s="181" t="s">
        <v>3130</v>
      </c>
      <c r="D10" s="176" t="s">
        <v>3131</v>
      </c>
      <c r="E10" s="227">
        <v>43934</v>
      </c>
    </row>
    <row r="11" spans="1:6" x14ac:dyDescent="0.2">
      <c r="A11" s="181" t="s">
        <v>2997</v>
      </c>
      <c r="B11" s="181" t="s">
        <v>2997</v>
      </c>
      <c r="C11" s="181" t="s">
        <v>3001</v>
      </c>
      <c r="D11" s="176" t="s">
        <v>3126</v>
      </c>
      <c r="E11" s="227">
        <v>43934</v>
      </c>
    </row>
    <row r="12" spans="1:6" x14ac:dyDescent="0.2">
      <c r="A12" s="181" t="s">
        <v>2998</v>
      </c>
      <c r="B12" s="181" t="s">
        <v>3125</v>
      </c>
      <c r="C12" s="181" t="s">
        <v>3124</v>
      </c>
      <c r="D12" s="176" t="s">
        <v>3123</v>
      </c>
      <c r="E12" s="227">
        <v>43934</v>
      </c>
    </row>
    <row r="13" spans="1:6" x14ac:dyDescent="0.2">
      <c r="A13" s="181" t="s">
        <v>2999</v>
      </c>
      <c r="B13" s="181" t="s">
        <v>984</v>
      </c>
      <c r="C13" s="181" t="s">
        <v>3001</v>
      </c>
      <c r="D13" s="176" t="s">
        <v>985</v>
      </c>
      <c r="E13" s="227">
        <v>43934</v>
      </c>
    </row>
    <row r="14" spans="1:6" x14ac:dyDescent="0.2">
      <c r="A14" s="181" t="s">
        <v>3088</v>
      </c>
      <c r="B14" s="181" t="s">
        <v>1724</v>
      </c>
      <c r="C14" s="181" t="s">
        <v>3001</v>
      </c>
      <c r="D14" s="176" t="s">
        <v>3089</v>
      </c>
      <c r="E14" s="227">
        <v>43936</v>
      </c>
    </row>
    <row r="17" spans="2:2" x14ac:dyDescent="0.2">
      <c r="B17" s="179"/>
    </row>
    <row r="18" spans="2:2" x14ac:dyDescent="0.2">
      <c r="B18" s="179"/>
    </row>
    <row r="19" spans="2:2" x14ac:dyDescent="0.2">
      <c r="B19" s="179"/>
    </row>
    <row r="20" spans="2:2" x14ac:dyDescent="0.2">
      <c r="B20" s="179"/>
    </row>
    <row r="21" spans="2:2" x14ac:dyDescent="0.2">
      <c r="B21" s="179"/>
    </row>
    <row r="22" spans="2:2" x14ac:dyDescent="0.2">
      <c r="B22" s="179"/>
    </row>
    <row r="23" spans="2:2" x14ac:dyDescent="0.2">
      <c r="B23" s="179"/>
    </row>
    <row r="24" spans="2:2" x14ac:dyDescent="0.2">
      <c r="B24" s="179"/>
    </row>
    <row r="25" spans="2:2" x14ac:dyDescent="0.2">
      <c r="B25" s="179"/>
    </row>
  </sheetData>
  <hyperlinks>
    <hyperlink ref="D13" r:id="rId1" xr:uid="{00000000-0004-0000-0800-000000000000}"/>
    <hyperlink ref="D14" r:id="rId2" xr:uid="{00000000-0004-0000-0800-000001000000}"/>
    <hyperlink ref="D12" r:id="rId3" xr:uid="{00000000-0004-0000-0800-000002000000}"/>
    <hyperlink ref="D11" r:id="rId4" xr:uid="{00000000-0004-0000-0800-000003000000}"/>
    <hyperlink ref="D9" r:id="rId5" xr:uid="{00000000-0004-0000-0800-000004000000}"/>
    <hyperlink ref="D8" r:id="rId6" xr:uid="{00000000-0004-0000-0800-000005000000}"/>
    <hyperlink ref="D10" r:id="rId7" xr:uid="{00000000-0004-0000-0800-000006000000}"/>
    <hyperlink ref="D2" r:id="rId8" xr:uid="{00000000-0004-0000-0800-000007000000}"/>
    <hyperlink ref="D3" r:id="rId9" xr:uid="{00000000-0004-0000-0800-000008000000}"/>
    <hyperlink ref="D4" r:id="rId10" xr:uid="{00000000-0004-0000-0800-000009000000}"/>
    <hyperlink ref="D5" r:id="rId11" xr:uid="{00000000-0004-0000-0800-00000A000000}"/>
    <hyperlink ref="D6" r:id="rId12" xr:uid="{00000000-0004-0000-0800-00000B000000}"/>
    <hyperlink ref="D7" r:id="rId13" xr:uid="{00000000-0004-0000-0800-00000C000000}"/>
  </hyperlinks>
  <pageMargins left="0.7" right="0.7" top="0.75" bottom="0.75" header="0.3" footer="0.3"/>
  <pageSetup orientation="portrait" horizontalDpi="0" verticalDpi="0"/>
  <tableParts count="1">
    <tablePart r:id="rId1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Search Queries</vt:lpstr>
      <vt:lpstr>Master List Generation</vt:lpstr>
      <vt:lpstr>Master List</vt:lpstr>
      <vt:lpstr>ENGO Data</vt:lpstr>
      <vt:lpstr>Collaboration Matrix</vt:lpstr>
      <vt:lpstr>Multiple Project Funders</vt:lpstr>
      <vt:lpstr>Leadership Names</vt:lpstr>
      <vt:lpstr>Multiple Occurrence </vt:lpstr>
      <vt:lpstr>Conferences</vt:lpstr>
      <vt:lpstr>Database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Jones</dc:creator>
  <cp:lastModifiedBy>Jacob Jones</cp:lastModifiedBy>
  <cp:lastPrinted>2020-06-04T16:18:30Z</cp:lastPrinted>
  <dcterms:created xsi:type="dcterms:W3CDTF">2020-01-09T23:13:36Z</dcterms:created>
  <dcterms:modified xsi:type="dcterms:W3CDTF">2022-03-24T22:27:35Z</dcterms:modified>
</cp:coreProperties>
</file>