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40" yWindow="760" windowWidth="15840" windowHeight="11960" tabRatio="567" activeTab="5"/>
  </bookViews>
  <sheets>
    <sheet name="Fig 1" sheetId="1" r:id="rId1"/>
    <sheet name="Cdn viol" sheetId="2" r:id="rId2"/>
    <sheet name="Fig 3" sheetId="3" r:id="rId3"/>
    <sheet name="Aus viol" sheetId="4" r:id="rId4"/>
    <sheet name="Fig 2" sheetId="5" r:id="rId5"/>
    <sheet name="E&amp;Wviol" sheetId="6" r:id="rId6"/>
    <sheet name="Fig 4" sheetId="7" r:id="rId7"/>
    <sheet name="Can sui" sheetId="8" r:id="rId8"/>
    <sheet name="Fig 5bis" sheetId="9" r:id="rId9"/>
    <sheet name="Fig 5" sheetId="10" r:id="rId10"/>
    <sheet name="Aus sui" sheetId="11" r:id="rId11"/>
    <sheet name="Fig 6" sheetId="12" r:id="rId12"/>
    <sheet name="hom" sheetId="13" r:id="rId13"/>
    <sheet name="Fig 7" sheetId="14" r:id="rId14"/>
    <sheet name="gangs" sheetId="15" r:id="rId15"/>
  </sheets>
  <definedNames/>
  <calcPr fullCalcOnLoad="1"/>
</workbook>
</file>

<file path=xl/sharedStrings.xml><?xml version="1.0" encoding="utf-8"?>
<sst xmlns="http://schemas.openxmlformats.org/spreadsheetml/2006/main" count="96" uniqueCount="75">
  <si>
    <t>Source: Statistics Canada. Mia Dauvergne, Homicide in Canada, 2003, Juristat, Vol 24, No 8, 2004</t>
  </si>
  <si>
    <t>http://www.abs.gov.au/Ausstats/</t>
  </si>
  <si>
    <t>Note: Assault rates for 1993 and 1994 not available. Estimated as equal to 1995 rates.</t>
  </si>
  <si>
    <t>1999/00</t>
  </si>
  <si>
    <t>2000/01</t>
  </si>
  <si>
    <t>2001/02</t>
  </si>
  <si>
    <t>2002/03</t>
  </si>
  <si>
    <t>Homicide rate</t>
  </si>
  <si>
    <t>Note: rates per 100,000 population</t>
  </si>
  <si>
    <t>Source of Canadian Statistics</t>
  </si>
  <si>
    <t>Table 8. Firearm homicides, Firearm stats. Kwing Hung, Dept of Just, March 2000.</t>
  </si>
  <si>
    <t>Cansim, Matrix 2200 and catalogue no 85-205-XIB</t>
  </si>
  <si>
    <t>Table 14. Homicide Victim Rates, in Homicide in Canada, 2002, by Josee Savoie, Juristat, vol 23, no 8</t>
  </si>
  <si>
    <t>Source of American Stats</t>
  </si>
  <si>
    <t>The most recent homicide rate has declined 33% [or 42%] from the most recent high point in 1995</t>
  </si>
  <si>
    <t>% gang related</t>
  </si>
  <si>
    <t xml:space="preserve">Source: Statistics Canada, Catalogue 84F0209XPB </t>
  </si>
  <si>
    <t>Total homicide rate</t>
  </si>
  <si>
    <t>Standardized rates</t>
  </si>
  <si>
    <t>Numbers of Australian suicides</t>
  </si>
  <si>
    <t>2003/04</t>
  </si>
  <si>
    <t xml:space="preserve">Note 2.   Rates for 1998/99 are presented two ways. First, the number of crimes recorded </t>
  </si>
  <si>
    <t>in that financial year using the coverage and rules in use until 31 March 1998.</t>
  </si>
  <si>
    <t xml:space="preserve">Second, the number of crimes recorded in in 1998/99 using the expanded offence </t>
  </si>
  <si>
    <t>England and Wales</t>
  </si>
  <si>
    <t xml:space="preserve">Total </t>
  </si>
  <si>
    <t>Hanging</t>
  </si>
  <si>
    <t>Total Suicide Rate</t>
  </si>
  <si>
    <t xml:space="preserve">Hanging </t>
  </si>
  <si>
    <t>Firearm Suicide Rate</t>
  </si>
  <si>
    <t xml:space="preserve">Firearm </t>
  </si>
  <si>
    <t>Hanging Suicide Rate</t>
  </si>
  <si>
    <t>Australian suicides</t>
  </si>
  <si>
    <t>Firearms</t>
  </si>
  <si>
    <t>Total</t>
  </si>
  <si>
    <t>Source:  Australian Bureau of Statistics, Information Paper, Suicides 2001</t>
  </si>
  <si>
    <t>E&amp;W</t>
  </si>
  <si>
    <t>USA</t>
  </si>
  <si>
    <t>coverage and revised counting rules which came into effect on 1 April 1998.</t>
  </si>
  <si>
    <t xml:space="preserve"> property crime and vehicle-related crime</t>
  </si>
  <si>
    <t>Recorded violent crime offences per 100,000 population</t>
  </si>
  <si>
    <t>Crime in England and Wales 2003/2004, Editors Tricia Dodd, Sian Nicholas, David Povey, alison Walker</t>
  </si>
  <si>
    <t>Home Office Statistical Bulletin, Home Office, London, July 2004</t>
  </si>
  <si>
    <t>Table 2.05   Recorded crime and number per 100,000 population for violent crime,</t>
  </si>
  <si>
    <t>Note 1.   Change in 97/98 from calendar year to financial year.</t>
  </si>
  <si>
    <r>
      <t>1997/98</t>
    </r>
    <r>
      <rPr>
        <vertAlign val="superscript"/>
        <sz val="10"/>
        <rFont val="Times"/>
        <family val="0"/>
      </rPr>
      <t xml:space="preserve"> </t>
    </r>
  </si>
  <si>
    <t>1998/99</t>
  </si>
  <si>
    <t>CDN</t>
  </si>
  <si>
    <t>US</t>
  </si>
  <si>
    <t>Notes: rates per 100,000 population</t>
  </si>
  <si>
    <t>Source: Table 2, Rates of Criminal code incidents, Canada, 1962 - 2001</t>
  </si>
  <si>
    <t>Juristat, Crime Stats in Canada, 2001, Stats Can, Cat 85-002-XPE, Vol 22, no. 6, 2002</t>
  </si>
  <si>
    <t>Josée Savoie</t>
  </si>
  <si>
    <t>Table 2, Juristat, Crime Stats in Canada, 2003, Stats Can, Cat 85-002-XPE, Vol 23, no. 5, 2003</t>
  </si>
  <si>
    <t>Marnie Wallace</t>
  </si>
  <si>
    <t>American stats</t>
  </si>
  <si>
    <t>Source: http://www.fbi.gov/ucr/01cius.htm</t>
  </si>
  <si>
    <t>Australia</t>
  </si>
  <si>
    <t>United States</t>
  </si>
  <si>
    <t>Sources:</t>
  </si>
  <si>
    <t>Violent crime</t>
  </si>
  <si>
    <t>Homicide</t>
  </si>
  <si>
    <t>Assault</t>
  </si>
  <si>
    <t>Sexual assault</t>
  </si>
  <si>
    <t>Robbery</t>
  </si>
  <si>
    <t>sources: ABS Facts and Figures 2002</t>
  </si>
  <si>
    <t>Cat No. 4510.0 Recorded Crime - Victims, Australia</t>
  </si>
  <si>
    <t>Table 4a-f - 2002</t>
  </si>
  <si>
    <t>Table 4-f - 2003</t>
  </si>
  <si>
    <t>Table 1. Index of Crime, US  1984 - 2003, FBI crime stats</t>
  </si>
  <si>
    <t>Table 1. Index of Crime, US  1982 - 2001, FBI crime stats</t>
  </si>
  <si>
    <t>Murder</t>
  </si>
  <si>
    <t>Mansl</t>
  </si>
  <si>
    <t>Rates per 100,000 population</t>
  </si>
  <si>
    <t>TABLE 1 VICTIMS(a), By Offence Category—2003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</si>
</sst>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</numFmts>
  <fonts count="19">
    <font>
      <sz val="10"/>
      <name val="Times New Roman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8"/>
      <name val="Verdana"/>
      <family val="0"/>
    </font>
    <font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sz val="10"/>
      <name val="Arial"/>
      <family val="0"/>
    </font>
    <font>
      <sz val="12"/>
      <name val="Times"/>
      <family val="0"/>
    </font>
    <font>
      <b/>
      <sz val="12"/>
      <name val="Times"/>
      <family val="0"/>
    </font>
    <font>
      <b/>
      <sz val="20"/>
      <name val="Times"/>
      <family val="0"/>
    </font>
    <font>
      <sz val="10"/>
      <name val="Times"/>
      <family val="0"/>
    </font>
    <font>
      <b/>
      <sz val="9"/>
      <name val="Arial"/>
      <family val="2"/>
    </font>
    <font>
      <vertAlign val="superscript"/>
      <sz val="10"/>
      <name val="Times"/>
      <family val="0"/>
    </font>
    <font>
      <b/>
      <sz val="10"/>
      <name val="Times"/>
      <family val="0"/>
    </font>
    <font>
      <sz val="10"/>
      <name val="Palatino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6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43" fontId="17" fillId="0" borderId="0" xfId="15" applyFont="1" applyAlignment="1">
      <alignment/>
    </xf>
    <xf numFmtId="43" fontId="17" fillId="0" borderId="0" xfId="15" applyAlignment="1">
      <alignment/>
    </xf>
    <xf numFmtId="9" fontId="17" fillId="0" borderId="0" xfId="21" applyAlignment="1">
      <alignment/>
    </xf>
    <xf numFmtId="43" fontId="0" fillId="0" borderId="0" xfId="15" applyAlignment="1">
      <alignment/>
    </xf>
    <xf numFmtId="0" fontId="13" fillId="0" borderId="0" xfId="0" applyFont="1" applyAlignment="1">
      <alignment horizontal="left"/>
    </xf>
    <xf numFmtId="0" fontId="1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20" applyFont="1" applyAlignment="1">
      <alignment/>
    </xf>
    <xf numFmtId="165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worksheet" Target="worksheets/sheet7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Fig. 1. Violent Crime Rates in Canada and 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'Cdn viol'!$B$1</c:f>
              <c:strCache>
                <c:ptCount val="1"/>
                <c:pt idx="0">
                  <c:v>CDN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'Cdn viol'!$A$2:$A$23</c:f>
              <c:numCache>
                <c:ptCount val="2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</c:numCache>
            </c:numRef>
          </c:cat>
          <c:val>
            <c:numRef>
              <c:f>'Cdn viol'!$B$2:$B$23</c:f>
              <c:numCache>
                <c:ptCount val="22"/>
                <c:pt idx="0">
                  <c:v>671</c:v>
                </c:pt>
                <c:pt idx="1">
                  <c:v>679</c:v>
                </c:pt>
                <c:pt idx="2">
                  <c:v>701</c:v>
                </c:pt>
                <c:pt idx="3">
                  <c:v>735</c:v>
                </c:pt>
                <c:pt idx="4">
                  <c:v>785</c:v>
                </c:pt>
                <c:pt idx="5">
                  <c:v>829</c:v>
                </c:pt>
                <c:pt idx="6">
                  <c:v>868</c:v>
                </c:pt>
                <c:pt idx="7">
                  <c:v>911</c:v>
                </c:pt>
                <c:pt idx="8">
                  <c:v>973</c:v>
                </c:pt>
                <c:pt idx="9">
                  <c:v>1059</c:v>
                </c:pt>
                <c:pt idx="10">
                  <c:v>1084</c:v>
                </c:pt>
                <c:pt idx="11">
                  <c:v>1082</c:v>
                </c:pt>
                <c:pt idx="12">
                  <c:v>1047</c:v>
                </c:pt>
                <c:pt idx="13">
                  <c:v>1009</c:v>
                </c:pt>
                <c:pt idx="14">
                  <c:v>1002</c:v>
                </c:pt>
                <c:pt idx="15">
                  <c:v>993</c:v>
                </c:pt>
                <c:pt idx="16">
                  <c:v>982</c:v>
                </c:pt>
                <c:pt idx="17">
                  <c:v>958</c:v>
                </c:pt>
                <c:pt idx="18">
                  <c:v>984</c:v>
                </c:pt>
                <c:pt idx="19">
                  <c:v>984</c:v>
                </c:pt>
                <c:pt idx="20">
                  <c:v>969</c:v>
                </c:pt>
                <c:pt idx="21">
                  <c:v>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'Cdn viol'!$C$1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'Cdn viol'!$A$2:$A$23</c:f>
              <c:numCache>
                <c:ptCount val="2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</c:numCache>
            </c:numRef>
          </c:cat>
          <c:val>
            <c:numRef>
              <c:f>'Cdn viol'!$C$2:$C$23</c:f>
              <c:numCache>
                <c:ptCount val="22"/>
                <c:pt idx="0">
                  <c:v>570.82126944134</c:v>
                </c:pt>
                <c:pt idx="1">
                  <c:v>538.1223618803645</c:v>
                </c:pt>
                <c:pt idx="2">
                  <c:v>539.9268648906298</c:v>
                </c:pt>
                <c:pt idx="3">
                  <c:v>558.0639801075802</c:v>
                </c:pt>
                <c:pt idx="4">
                  <c:v>620.1437123437407</c:v>
                </c:pt>
                <c:pt idx="5">
                  <c:v>612.4914883643172</c:v>
                </c:pt>
                <c:pt idx="6">
                  <c:v>640.5838532284768</c:v>
                </c:pt>
                <c:pt idx="7">
                  <c:v>666.8998197587765</c:v>
                </c:pt>
                <c:pt idx="8">
                  <c:v>729.6139365715338</c:v>
                </c:pt>
                <c:pt idx="9">
                  <c:v>758.1770998072869</c:v>
                </c:pt>
                <c:pt idx="10">
                  <c:v>757.6662669393654</c:v>
                </c:pt>
                <c:pt idx="11">
                  <c:v>747.1477672380441</c:v>
                </c:pt>
                <c:pt idx="12">
                  <c:v>713.5909260836969</c:v>
                </c:pt>
                <c:pt idx="13">
                  <c:v>684.4633093538757</c:v>
                </c:pt>
                <c:pt idx="14">
                  <c:v>636.6357844734767</c:v>
                </c:pt>
                <c:pt idx="15">
                  <c:v>610.9769071861072</c:v>
                </c:pt>
                <c:pt idx="16">
                  <c:v>567.5849526999094</c:v>
                </c:pt>
                <c:pt idx="17">
                  <c:v>522.9527112818429</c:v>
                </c:pt>
                <c:pt idx="18">
                  <c:v>506.529864807326</c:v>
                </c:pt>
                <c:pt idx="19">
                  <c:v>504.5</c:v>
                </c:pt>
                <c:pt idx="20">
                  <c:v>494.6</c:v>
                </c:pt>
                <c:pt idx="21">
                  <c:v>475</c:v>
                </c:pt>
              </c:numCache>
            </c:numRef>
          </c:val>
          <c:smooth val="0"/>
        </c:ser>
        <c:marker val="1"/>
        <c:axId val="59030179"/>
        <c:axId val="9277004"/>
      </c:lineChart>
      <c:catAx>
        <c:axId val="5903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Statistics Canada and the FBI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9277004"/>
        <c:crosses val="autoZero"/>
        <c:auto val="1"/>
        <c:lblOffset val="100"/>
        <c:noMultiLvlLbl val="0"/>
      </c:catAx>
      <c:valAx>
        <c:axId val="927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Offence 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030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Fig. 3. Violent Crime Rates in Australia and 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'Aus viol'!$I$2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'Aus viol'!$H$3:$H$13</c:f>
              <c:numCache>
                <c:ptCount val="11"/>
                <c:pt idx="0">
                  <c:v>1993</c:v>
                </c:pt>
                <c:pt idx="1">
                  <c:v>1995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'Aus viol'!$I$3:$I$13</c:f>
              <c:numCache>
                <c:ptCount val="11"/>
                <c:pt idx="0">
                  <c:v>706.0999999999999</c:v>
                </c:pt>
                <c:pt idx="1">
                  <c:v>714.4</c:v>
                </c:pt>
                <c:pt idx="2">
                  <c:v>718</c:v>
                </c:pt>
                <c:pt idx="3">
                  <c:v>794.1999999999999</c:v>
                </c:pt>
                <c:pt idx="4">
                  <c:v>866.6</c:v>
                </c:pt>
                <c:pt idx="5">
                  <c:v>904.5</c:v>
                </c:pt>
                <c:pt idx="6">
                  <c:v>834.6</c:v>
                </c:pt>
                <c:pt idx="7">
                  <c:v>941.9</c:v>
                </c:pt>
                <c:pt idx="8">
                  <c:v>1004</c:v>
                </c:pt>
                <c:pt idx="9">
                  <c:v>1013.45</c:v>
                </c:pt>
                <c:pt idx="10">
                  <c:v>990.6000000000001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'Aus viol'!$J$2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'Aus viol'!$H$3:$H$13</c:f>
              <c:numCache>
                <c:ptCount val="11"/>
                <c:pt idx="0">
                  <c:v>1993</c:v>
                </c:pt>
                <c:pt idx="1">
                  <c:v>1995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'Aus viol'!$J$3:$J$13</c:f>
              <c:numCache>
                <c:ptCount val="11"/>
                <c:pt idx="0">
                  <c:v>747.1477672380441</c:v>
                </c:pt>
                <c:pt idx="1">
                  <c:v>713.5909260836969</c:v>
                </c:pt>
                <c:pt idx="2">
                  <c:v>684.5</c:v>
                </c:pt>
                <c:pt idx="3">
                  <c:v>636.6357844734767</c:v>
                </c:pt>
                <c:pt idx="4">
                  <c:v>610.9769071861072</c:v>
                </c:pt>
                <c:pt idx="5">
                  <c:v>567.5849526999094</c:v>
                </c:pt>
                <c:pt idx="6">
                  <c:v>522.9527112818429</c:v>
                </c:pt>
                <c:pt idx="7">
                  <c:v>506.529864807326</c:v>
                </c:pt>
                <c:pt idx="8">
                  <c:v>504.5</c:v>
                </c:pt>
                <c:pt idx="9">
                  <c:v>494.6</c:v>
                </c:pt>
                <c:pt idx="10">
                  <c:v>475</c:v>
                </c:pt>
              </c:numCache>
            </c:numRef>
          </c:val>
          <c:smooth val="0"/>
        </c:ser>
        <c:marker val="1"/>
        <c:axId val="59027181"/>
        <c:axId val="9106118"/>
      </c:lineChart>
      <c:catAx>
        <c:axId val="5902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Sources: ABS 4510.0, FBI Crime Statistics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9106118"/>
        <c:crosses val="autoZero"/>
        <c:auto val="1"/>
        <c:lblOffset val="100"/>
        <c:noMultiLvlLbl val="0"/>
      </c:catAx>
      <c:valAx>
        <c:axId val="910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Offences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9027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Fig. 2. Violent Crime Rates in England and Wales and 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'E&amp;Wviol'!$B$2</c:f>
              <c:strCache>
                <c:ptCount val="1"/>
                <c:pt idx="0">
                  <c:v>E&amp;W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'E&amp;Wviol'!$A$3:$A$26</c:f>
              <c:strCache>
                <c:ptCount val="24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1997/98 </c:v>
                </c:pt>
                <c:pt idx="17">
                  <c:v>1998/99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</c:strCache>
            </c:strRef>
          </c:cat>
          <c:val>
            <c:numRef>
              <c:f>'E&amp;Wviol'!$B$3:$B$26</c:f>
              <c:numCache>
                <c:ptCount val="24"/>
                <c:pt idx="0">
                  <c:v>304.9198900150786</c:v>
                </c:pt>
                <c:pt idx="1">
                  <c:v>310.18529717699994</c:v>
                </c:pt>
                <c:pt idx="2">
                  <c:v>320.7253437306787</c:v>
                </c:pt>
                <c:pt idx="3">
                  <c:v>342.8288950156339</c:v>
                </c:pt>
                <c:pt idx="4">
                  <c:v>356.952136769257</c:v>
                </c:pt>
                <c:pt idx="5">
                  <c:v>397.05894922212957</c:v>
                </c:pt>
                <c:pt idx="6">
                  <c:v>430.3375235913987</c:v>
                </c:pt>
                <c:pt idx="7">
                  <c:v>475.9718719828587</c:v>
                </c:pt>
                <c:pt idx="8">
                  <c:v>494.247938050978</c:v>
                </c:pt>
                <c:pt idx="9">
                  <c:v>522.6566847195521</c:v>
                </c:pt>
                <c:pt idx="10">
                  <c:v>556.1676400058623</c:v>
                </c:pt>
                <c:pt idx="11">
                  <c:v>573.8082344975427</c:v>
                </c:pt>
                <c:pt idx="12">
                  <c:v>603.2986164268525</c:v>
                </c:pt>
                <c:pt idx="13">
                  <c:v>602.3497832886369</c:v>
                </c:pt>
                <c:pt idx="14">
                  <c:v>665.311700131273</c:v>
                </c:pt>
                <c:pt idx="15">
                  <c:v>667.3003890009184</c:v>
                </c:pt>
                <c:pt idx="16">
                  <c:v>678.4693606018517</c:v>
                </c:pt>
                <c:pt idx="17">
                  <c:v>635.5784944506612</c:v>
                </c:pt>
                <c:pt idx="18">
                  <c:v>1160.28225758183</c:v>
                </c:pt>
                <c:pt idx="19">
                  <c:v>1341.0930430828193</c:v>
                </c:pt>
                <c:pt idx="20">
                  <c:v>1391.8931811796688</c:v>
                </c:pt>
                <c:pt idx="21">
                  <c:v>1535.5186504864337</c:v>
                </c:pt>
                <c:pt idx="22">
                  <c:v>1904.198721702451</c:v>
                </c:pt>
                <c:pt idx="23">
                  <c:v>2113</c:v>
                </c:pt>
              </c:numCache>
            </c:numRef>
          </c:val>
          <c:smooth val="0"/>
        </c:ser>
        <c:marker val="1"/>
        <c:axId val="49286679"/>
        <c:axId val="57877280"/>
      </c:lineChart>
      <c:lineChart>
        <c:grouping val="standard"/>
        <c:varyColors val="0"/>
        <c:ser>
          <c:idx val="0"/>
          <c:order val="1"/>
          <c:tx>
            <c:strRef>
              <c:f>'E&amp;Wviol'!$C$2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'E&amp;Wviol'!$A$3:$A$26</c:f>
              <c:strCache>
                <c:ptCount val="24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1997/98 </c:v>
                </c:pt>
                <c:pt idx="17">
                  <c:v>1998/99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</c:strCache>
            </c:strRef>
          </c:cat>
          <c:val>
            <c:numRef>
              <c:f>'E&amp;Wviol'!$C$3:$C$26</c:f>
              <c:numCache>
                <c:ptCount val="24"/>
                <c:pt idx="0">
                  <c:v>570.82126944134</c:v>
                </c:pt>
                <c:pt idx="1">
                  <c:v>538.1223618803645</c:v>
                </c:pt>
                <c:pt idx="2">
                  <c:v>539.9268648906298</c:v>
                </c:pt>
                <c:pt idx="3">
                  <c:v>558.0639801075802</c:v>
                </c:pt>
                <c:pt idx="4">
                  <c:v>620.1437123437407</c:v>
                </c:pt>
                <c:pt idx="5">
                  <c:v>612.4914883643172</c:v>
                </c:pt>
                <c:pt idx="6">
                  <c:v>640.5838532284768</c:v>
                </c:pt>
                <c:pt idx="7">
                  <c:v>666.8998197587765</c:v>
                </c:pt>
                <c:pt idx="8">
                  <c:v>729.6139365715338</c:v>
                </c:pt>
                <c:pt idx="9">
                  <c:v>758.1770998072869</c:v>
                </c:pt>
                <c:pt idx="10">
                  <c:v>757.6662669393654</c:v>
                </c:pt>
                <c:pt idx="11">
                  <c:v>747.1477672380441</c:v>
                </c:pt>
                <c:pt idx="12">
                  <c:v>713.5909260836969</c:v>
                </c:pt>
                <c:pt idx="13">
                  <c:v>684.4633093538757</c:v>
                </c:pt>
                <c:pt idx="14">
                  <c:v>636.6357844734767</c:v>
                </c:pt>
                <c:pt idx="15">
                  <c:v>610.9769071861072</c:v>
                </c:pt>
                <c:pt idx="16">
                  <c:v>610.9769071861072</c:v>
                </c:pt>
                <c:pt idx="17">
                  <c:v>567.5849526999094</c:v>
                </c:pt>
                <c:pt idx="18">
                  <c:v>567.5849526999094</c:v>
                </c:pt>
                <c:pt idx="19">
                  <c:v>522.9527112818429</c:v>
                </c:pt>
                <c:pt idx="20">
                  <c:v>506.529864807326</c:v>
                </c:pt>
                <c:pt idx="21">
                  <c:v>504.5</c:v>
                </c:pt>
                <c:pt idx="22">
                  <c:v>494.6</c:v>
                </c:pt>
                <c:pt idx="23">
                  <c:v>475</c:v>
                </c:pt>
              </c:numCache>
            </c:numRef>
          </c:val>
          <c:smooth val="0"/>
        </c:ser>
        <c:marker val="1"/>
        <c:axId val="10670625"/>
        <c:axId val="4245850"/>
      </c:lineChart>
      <c:catAx>
        <c:axId val="4928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Sources: Home Office and FBI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7877280"/>
        <c:crosses val="autoZero"/>
        <c:auto val="0"/>
        <c:lblOffset val="100"/>
        <c:noMultiLvlLbl val="0"/>
      </c:catAx>
      <c:valAx>
        <c:axId val="5787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 &amp; W Rates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286679"/>
        <c:crossesAt val="1"/>
        <c:crossBetween val="between"/>
        <c:dispUnits/>
      </c:valAx>
      <c:catAx>
        <c:axId val="10670625"/>
        <c:scaling>
          <c:orientation val="minMax"/>
        </c:scaling>
        <c:axPos val="b"/>
        <c:delete val="1"/>
        <c:majorTickMark val="in"/>
        <c:minorTickMark val="none"/>
        <c:tickLblPos val="nextTo"/>
        <c:crossAx val="4245850"/>
        <c:crosses val="autoZero"/>
        <c:auto val="0"/>
        <c:lblOffset val="100"/>
        <c:noMultiLvlLbl val="0"/>
      </c:catAx>
      <c:valAx>
        <c:axId val="4245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USA Rates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0670625"/>
        <c:crosses val="max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Fig. 4. Canadian Suicide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'Can sui'!$B$2</c:f>
              <c:strCache>
                <c:ptCount val="1"/>
                <c:pt idx="0">
                  <c:v>Total </c:v>
                </c:pt>
              </c:strCache>
            </c:strRef>
          </c:tx>
          <c:spPr>
            <a:ln w="381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'Can sui'!$A$3:$A$13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'Can sui'!$B$3:$B$13</c:f>
              <c:numCache>
                <c:ptCount val="11"/>
                <c:pt idx="0">
                  <c:v>12.59</c:v>
                </c:pt>
                <c:pt idx="1">
                  <c:v>12.82</c:v>
                </c:pt>
                <c:pt idx="2">
                  <c:v>13.14</c:v>
                </c:pt>
                <c:pt idx="3">
                  <c:v>12.82</c:v>
                </c:pt>
                <c:pt idx="4">
                  <c:v>13.41</c:v>
                </c:pt>
                <c:pt idx="5">
                  <c:v>13.28</c:v>
                </c:pt>
                <c:pt idx="6">
                  <c:v>12.27</c:v>
                </c:pt>
                <c:pt idx="7">
                  <c:v>12.21</c:v>
                </c:pt>
                <c:pt idx="8">
                  <c:v>13.36</c:v>
                </c:pt>
                <c:pt idx="9">
                  <c:v>11.7</c:v>
                </c:pt>
                <c:pt idx="10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'Can sui'!$C$2</c:f>
              <c:strCache>
                <c:ptCount val="1"/>
                <c:pt idx="0">
                  <c:v>Hanging 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'Can sui'!$A$3:$A$13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'Can sui'!$C$3:$C$13</c:f>
              <c:numCache>
                <c:ptCount val="11"/>
                <c:pt idx="0">
                  <c:v>3.7</c:v>
                </c:pt>
                <c:pt idx="1">
                  <c:v>4.1</c:v>
                </c:pt>
                <c:pt idx="2">
                  <c:v>4.3</c:v>
                </c:pt>
                <c:pt idx="3">
                  <c:v>4.4</c:v>
                </c:pt>
                <c:pt idx="4">
                  <c:v>4.7</c:v>
                </c:pt>
                <c:pt idx="5">
                  <c:v>4.8</c:v>
                </c:pt>
                <c:pt idx="6">
                  <c:v>4.7</c:v>
                </c:pt>
                <c:pt idx="7">
                  <c:v>4.8</c:v>
                </c:pt>
                <c:pt idx="8">
                  <c:v>5.8</c:v>
                </c:pt>
                <c:pt idx="9">
                  <c:v>5</c:v>
                </c:pt>
                <c:pt idx="10">
                  <c:v>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'Can sui'!$D$2</c:f>
              <c:strCache>
                <c:ptCount val="1"/>
                <c:pt idx="0">
                  <c:v>Firearm 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'Can sui'!$A$3:$A$13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'Can sui'!$D$3:$D$13</c:f>
              <c:numCache>
                <c:ptCount val="11"/>
                <c:pt idx="0">
                  <c:v>3.88</c:v>
                </c:pt>
                <c:pt idx="1">
                  <c:v>3.61</c:v>
                </c:pt>
                <c:pt idx="2">
                  <c:v>3.64</c:v>
                </c:pt>
                <c:pt idx="3">
                  <c:v>3.33</c:v>
                </c:pt>
                <c:pt idx="4">
                  <c:v>3.08</c:v>
                </c:pt>
                <c:pt idx="5">
                  <c:v>2.97</c:v>
                </c:pt>
                <c:pt idx="6">
                  <c:v>2.45</c:v>
                </c:pt>
                <c:pt idx="7">
                  <c:v>2.69</c:v>
                </c:pt>
                <c:pt idx="8">
                  <c:v>2.65</c:v>
                </c:pt>
                <c:pt idx="9">
                  <c:v>2.2</c:v>
                </c:pt>
                <c:pt idx="10">
                  <c:v>2.1</c:v>
                </c:pt>
              </c:numCache>
            </c:numRef>
          </c:val>
          <c:smooth val="0"/>
        </c:ser>
        <c:marker val="1"/>
        <c:axId val="40686859"/>
        <c:axId val="37449588"/>
      </c:lineChart>
      <c:catAx>
        <c:axId val="406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Statistics Canada, Catalogue 84F0209XPB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449588"/>
        <c:crosses val="autoZero"/>
        <c:auto val="1"/>
        <c:lblOffset val="100"/>
        <c:noMultiLvlLbl val="0"/>
      </c:catAx>
      <c:valAx>
        <c:axId val="3744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Rates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686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Fig. 5. Suicide in Australia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'Aus sui'!$B$3</c:f>
              <c:strCache>
                <c:ptCount val="1"/>
                <c:pt idx="0">
                  <c:v>Firearms</c:v>
                </c:pt>
              </c:strCache>
            </c:strRef>
          </c:tx>
          <c:spPr>
            <a:ln w="381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4600A5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'Aus sui'!$A$4:$A$14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'Aus sui'!$B$4:$B$14</c:f>
              <c:numCache>
                <c:ptCount val="11"/>
                <c:pt idx="0">
                  <c:v>510</c:v>
                </c:pt>
                <c:pt idx="1">
                  <c:v>490</c:v>
                </c:pt>
                <c:pt idx="2">
                  <c:v>435</c:v>
                </c:pt>
                <c:pt idx="3">
                  <c:v>420</c:v>
                </c:pt>
                <c:pt idx="4">
                  <c:v>389</c:v>
                </c:pt>
                <c:pt idx="5">
                  <c:v>384</c:v>
                </c:pt>
                <c:pt idx="6">
                  <c:v>330</c:v>
                </c:pt>
                <c:pt idx="7">
                  <c:v>235</c:v>
                </c:pt>
                <c:pt idx="8">
                  <c:v>270</c:v>
                </c:pt>
                <c:pt idx="9">
                  <c:v>223</c:v>
                </c:pt>
                <c:pt idx="10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'Aus sui'!$C$3</c:f>
              <c:strCache>
                <c:ptCount val="1"/>
                <c:pt idx="0">
                  <c:v>Hanging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'Aus sui'!$A$4:$A$14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'Aus sui'!$C$4:$C$14</c:f>
              <c:numCache>
                <c:ptCount val="11"/>
                <c:pt idx="0">
                  <c:v>587</c:v>
                </c:pt>
                <c:pt idx="1">
                  <c:v>589</c:v>
                </c:pt>
                <c:pt idx="2">
                  <c:v>595</c:v>
                </c:pt>
                <c:pt idx="3">
                  <c:v>639</c:v>
                </c:pt>
                <c:pt idx="4">
                  <c:v>699</c:v>
                </c:pt>
                <c:pt idx="5">
                  <c:v>792</c:v>
                </c:pt>
                <c:pt idx="6">
                  <c:v>987</c:v>
                </c:pt>
                <c:pt idx="7">
                  <c:v>1217</c:v>
                </c:pt>
                <c:pt idx="8">
                  <c:v>1028</c:v>
                </c:pt>
                <c:pt idx="9">
                  <c:v>989</c:v>
                </c:pt>
                <c:pt idx="10">
                  <c:v>1050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'Aus sui'!$D$3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'Aus sui'!$A$4:$A$14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'Aus sui'!$D$4:$D$14</c:f>
              <c:numCache>
                <c:ptCount val="11"/>
                <c:pt idx="0">
                  <c:v>2360</c:v>
                </c:pt>
                <c:pt idx="1">
                  <c:v>2294</c:v>
                </c:pt>
                <c:pt idx="2">
                  <c:v>2081</c:v>
                </c:pt>
                <c:pt idx="3">
                  <c:v>2258</c:v>
                </c:pt>
                <c:pt idx="4">
                  <c:v>2368</c:v>
                </c:pt>
                <c:pt idx="5">
                  <c:v>2393</c:v>
                </c:pt>
                <c:pt idx="6">
                  <c:v>2720</c:v>
                </c:pt>
                <c:pt idx="7">
                  <c:v>2683</c:v>
                </c:pt>
                <c:pt idx="8">
                  <c:v>2492</c:v>
                </c:pt>
                <c:pt idx="9">
                  <c:v>2363</c:v>
                </c:pt>
                <c:pt idx="10">
                  <c:v>2454</c:v>
                </c:pt>
              </c:numCache>
            </c:numRef>
          </c:val>
          <c:smooth val="0"/>
        </c:ser>
        <c:marker val="1"/>
        <c:axId val="54251733"/>
        <c:axId val="5341038"/>
      </c:lineChart>
      <c:catAx>
        <c:axId val="5425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Australian Bureau of Statistics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41038"/>
        <c:crosses val="autoZero"/>
        <c:auto val="1"/>
        <c:lblOffset val="100"/>
        <c:noMultiLvlLbl val="0"/>
      </c:catAx>
      <c:valAx>
        <c:axId val="534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suicides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251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Fig. 5. Suicide Rates in Australia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'Aus sui'!$G$3</c:f>
              <c:strCache>
                <c:ptCount val="1"/>
                <c:pt idx="0">
                  <c:v>Firearms</c:v>
                </c:pt>
              </c:strCache>
            </c:strRef>
          </c:tx>
          <c:spPr>
            <a:ln w="254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'Aus sui'!$F$4:$F$14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'Aus sui'!$G$4:$G$14</c:f>
              <c:numCache>
                <c:ptCount val="11"/>
                <c:pt idx="0">
                  <c:v>2.960593220338983</c:v>
                </c:pt>
                <c:pt idx="1">
                  <c:v>2.798169136878814</c:v>
                </c:pt>
                <c:pt idx="2">
                  <c:v>2.4456991830850554</c:v>
                </c:pt>
                <c:pt idx="3">
                  <c:v>2.3436669619131973</c:v>
                </c:pt>
                <c:pt idx="4">
                  <c:v>2.1355574324324325</c:v>
                </c:pt>
                <c:pt idx="5">
                  <c:v>2.0860844128708735</c:v>
                </c:pt>
                <c:pt idx="6">
                  <c:v>1.7713235294117646</c:v>
                </c:pt>
                <c:pt idx="7">
                  <c:v>1.252515840477078</c:v>
                </c:pt>
                <c:pt idx="8">
                  <c:v>1.4085072231139646</c:v>
                </c:pt>
                <c:pt idx="9">
                  <c:v>1.151333051206094</c:v>
                </c:pt>
                <c:pt idx="10">
                  <c:v>1.334555827220864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'Aus sui'!$H$3</c:f>
              <c:strCache>
                <c:ptCount val="1"/>
                <c:pt idx="0">
                  <c:v>Hanging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'Aus sui'!$F$4:$F$14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'Aus sui'!$H$4:$H$14</c:f>
              <c:numCache>
                <c:ptCount val="11"/>
                <c:pt idx="0">
                  <c:v>3.4075847457627115</c:v>
                </c:pt>
                <c:pt idx="1">
                  <c:v>3.3635135135135132</c:v>
                </c:pt>
                <c:pt idx="2">
                  <c:v>3.345266698702547</c:v>
                </c:pt>
                <c:pt idx="3">
                  <c:v>3.565721877767936</c:v>
                </c:pt>
                <c:pt idx="4">
                  <c:v>3.8374155405405403</c:v>
                </c:pt>
                <c:pt idx="5">
                  <c:v>4.302549101546177</c:v>
                </c:pt>
                <c:pt idx="6">
                  <c:v>5.2978676470588235</c:v>
                </c:pt>
                <c:pt idx="7">
                  <c:v>6.486433097279166</c:v>
                </c:pt>
                <c:pt idx="8">
                  <c:v>5.362760834670947</c:v>
                </c:pt>
                <c:pt idx="9">
                  <c:v>5.106136267456622</c:v>
                </c:pt>
                <c:pt idx="10">
                  <c:v>5.34841075794621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'Aus sui'!$I$3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'Aus sui'!$F$4:$F$14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'Aus sui'!$I$4:$I$14</c:f>
              <c:numCache>
                <c:ptCount val="11"/>
                <c:pt idx="0">
                  <c:v>13.7</c:v>
                </c:pt>
                <c:pt idx="1">
                  <c:v>13.1</c:v>
                </c:pt>
                <c:pt idx="2">
                  <c:v>11.7</c:v>
                </c:pt>
                <c:pt idx="3">
                  <c:v>12.6</c:v>
                </c:pt>
                <c:pt idx="4">
                  <c:v>13</c:v>
                </c:pt>
                <c:pt idx="5">
                  <c:v>13</c:v>
                </c:pt>
                <c:pt idx="6">
                  <c:v>14.6</c:v>
                </c:pt>
                <c:pt idx="7">
                  <c:v>14.3</c:v>
                </c:pt>
                <c:pt idx="8">
                  <c:v>13</c:v>
                </c:pt>
                <c:pt idx="9">
                  <c:v>12.2</c:v>
                </c:pt>
                <c:pt idx="10">
                  <c:v>12.5</c:v>
                </c:pt>
              </c:numCache>
            </c:numRef>
          </c:val>
          <c:smooth val="0"/>
        </c:ser>
        <c:marker val="1"/>
        <c:axId val="36003711"/>
        <c:axId val="38945608"/>
      </c:lineChart>
      <c:catAx>
        <c:axId val="3600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Australian Bureau of Statistics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945608"/>
        <c:crosses val="autoZero"/>
        <c:auto val="1"/>
        <c:lblOffset val="100"/>
        <c:noMultiLvlLbl val="0"/>
      </c:catAx>
      <c:valAx>
        <c:axId val="38945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Standardized Rates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003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Fig. 6. Homicide Rates in Canada and 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hom!$F$2</c:f>
              <c:strCache>
                <c:ptCount val="1"/>
                <c:pt idx="0">
                  <c:v>CDN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hom!$E$3:$E$16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hom!$F$3:$F$16</c:f>
              <c:numCache>
                <c:ptCount val="14"/>
                <c:pt idx="0">
                  <c:v>2.38</c:v>
                </c:pt>
                <c:pt idx="1">
                  <c:v>2.7</c:v>
                </c:pt>
                <c:pt idx="2">
                  <c:v>2.58</c:v>
                </c:pt>
                <c:pt idx="3">
                  <c:v>2.18</c:v>
                </c:pt>
                <c:pt idx="4">
                  <c:v>2.05</c:v>
                </c:pt>
                <c:pt idx="5">
                  <c:v>2</c:v>
                </c:pt>
                <c:pt idx="6">
                  <c:v>2.14</c:v>
                </c:pt>
                <c:pt idx="7">
                  <c:v>1.95</c:v>
                </c:pt>
                <c:pt idx="8">
                  <c:v>1.84</c:v>
                </c:pt>
                <c:pt idx="9">
                  <c:v>1.76</c:v>
                </c:pt>
                <c:pt idx="10">
                  <c:v>1.77</c:v>
                </c:pt>
                <c:pt idx="11">
                  <c:v>1.78</c:v>
                </c:pt>
                <c:pt idx="12">
                  <c:v>1.85</c:v>
                </c:pt>
                <c:pt idx="13">
                  <c:v>1.73</c:v>
                </c:pt>
              </c:numCache>
            </c:numRef>
          </c:val>
          <c:smooth val="0"/>
        </c:ser>
        <c:marker val="1"/>
        <c:axId val="5307145"/>
        <c:axId val="34071810"/>
      </c:lineChart>
      <c:lineChart>
        <c:grouping val="standard"/>
        <c:varyColors val="0"/>
        <c:ser>
          <c:idx val="0"/>
          <c:order val="1"/>
          <c:tx>
            <c:strRef>
              <c:f>hom!$G$2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hom!$E$3:$E$16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hom!$G$3:$G$16</c:f>
              <c:numCache>
                <c:ptCount val="14"/>
                <c:pt idx="0">
                  <c:v>9.4</c:v>
                </c:pt>
                <c:pt idx="1">
                  <c:v>9.8</c:v>
                </c:pt>
                <c:pt idx="2">
                  <c:v>9.3</c:v>
                </c:pt>
                <c:pt idx="3">
                  <c:v>9.5</c:v>
                </c:pt>
                <c:pt idx="4">
                  <c:v>9</c:v>
                </c:pt>
                <c:pt idx="5">
                  <c:v>8.2</c:v>
                </c:pt>
                <c:pt idx="6">
                  <c:v>7.4</c:v>
                </c:pt>
                <c:pt idx="7">
                  <c:v>6.8</c:v>
                </c:pt>
                <c:pt idx="8">
                  <c:v>6.3</c:v>
                </c:pt>
                <c:pt idx="9">
                  <c:v>5.7</c:v>
                </c:pt>
                <c:pt idx="10">
                  <c:v>5.5</c:v>
                </c:pt>
                <c:pt idx="11">
                  <c:v>5.6</c:v>
                </c:pt>
                <c:pt idx="12">
                  <c:v>5.6</c:v>
                </c:pt>
                <c:pt idx="13">
                  <c:v>5.7</c:v>
                </c:pt>
              </c:numCache>
            </c:numRef>
          </c:val>
          <c:smooth val="0"/>
        </c:ser>
        <c:marker val="1"/>
        <c:axId val="63044979"/>
        <c:axId val="36794012"/>
      </c:lineChart>
      <c:catAx>
        <c:axId val="530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Statistics Canada and FBI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071810"/>
        <c:crosses val="autoZero"/>
        <c:auto val="0"/>
        <c:lblOffset val="100"/>
        <c:noMultiLvlLbl val="0"/>
      </c:catAx>
      <c:valAx>
        <c:axId val="3407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Canadian Rate per 100,000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07145"/>
        <c:crossesAt val="1"/>
        <c:crossBetween val="between"/>
        <c:dispUnits/>
      </c:valAx>
      <c:catAx>
        <c:axId val="63044979"/>
        <c:scaling>
          <c:orientation val="minMax"/>
        </c:scaling>
        <c:axPos val="b"/>
        <c:delete val="1"/>
        <c:majorTickMark val="in"/>
        <c:minorTickMark val="none"/>
        <c:tickLblPos val="nextTo"/>
        <c:crossAx val="36794012"/>
        <c:crosses val="autoZero"/>
        <c:auto val="0"/>
        <c:lblOffset val="100"/>
        <c:noMultiLvlLbl val="0"/>
      </c:catAx>
      <c:valAx>
        <c:axId val="36794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USA Rate per 100,000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0449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Fig. 7. Gang Related Homicides in Canada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gangs!$B$1</c:f>
              <c:strCache>
                <c:ptCount val="1"/>
                <c:pt idx="0">
                  <c:v>% gang related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gangs!$A$2:$A$12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gangs!$B$2:$B$12</c:f>
              <c:numCache>
                <c:ptCount val="11"/>
                <c:pt idx="0">
                  <c:v>2.1</c:v>
                </c:pt>
                <c:pt idx="1">
                  <c:v>4</c:v>
                </c:pt>
                <c:pt idx="2">
                  <c:v>3.6</c:v>
                </c:pt>
                <c:pt idx="3">
                  <c:v>4.6</c:v>
                </c:pt>
                <c:pt idx="4">
                  <c:v>4.8</c:v>
                </c:pt>
                <c:pt idx="5">
                  <c:v>9.1</c:v>
                </c:pt>
                <c:pt idx="6">
                  <c:v>8.4</c:v>
                </c:pt>
                <c:pt idx="7">
                  <c:v>13.2</c:v>
                </c:pt>
                <c:pt idx="8">
                  <c:v>11</c:v>
                </c:pt>
                <c:pt idx="9">
                  <c:v>7.9</c:v>
                </c:pt>
                <c:pt idx="10">
                  <c:v>15.3</c:v>
                </c:pt>
              </c:numCache>
            </c:numRef>
          </c:val>
          <c:smooth val="0"/>
        </c:ser>
        <c:marker val="1"/>
        <c:axId val="16883901"/>
        <c:axId val="22858262"/>
      </c:lineChart>
      <c:lineChart>
        <c:grouping val="standard"/>
        <c:varyColors val="0"/>
        <c:ser>
          <c:idx val="0"/>
          <c:order val="1"/>
          <c:tx>
            <c:strRef>
              <c:f>gangs!$C$1</c:f>
              <c:strCache>
                <c:ptCount val="1"/>
                <c:pt idx="0">
                  <c:v>Total homicide rate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gangs!$A$2:$A$12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gangs!$C$2:$C$12</c:f>
              <c:numCache>
                <c:ptCount val="11"/>
                <c:pt idx="0">
                  <c:v>2.18</c:v>
                </c:pt>
                <c:pt idx="1">
                  <c:v>2.05</c:v>
                </c:pt>
                <c:pt idx="2">
                  <c:v>2</c:v>
                </c:pt>
                <c:pt idx="3">
                  <c:v>2.14</c:v>
                </c:pt>
                <c:pt idx="4">
                  <c:v>1.95</c:v>
                </c:pt>
                <c:pt idx="5">
                  <c:v>1.84</c:v>
                </c:pt>
                <c:pt idx="6">
                  <c:v>1.76</c:v>
                </c:pt>
                <c:pt idx="7">
                  <c:v>1.77</c:v>
                </c:pt>
                <c:pt idx="8">
                  <c:v>1.78</c:v>
                </c:pt>
                <c:pt idx="9">
                  <c:v>1.85</c:v>
                </c:pt>
                <c:pt idx="10">
                  <c:v>1.73</c:v>
                </c:pt>
              </c:numCache>
            </c:numRef>
          </c:val>
          <c:smooth val="0"/>
        </c:ser>
        <c:marker val="1"/>
        <c:axId val="27852519"/>
        <c:axId val="44089712"/>
      </c:lineChart>
      <c:catAx>
        <c:axId val="1688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Statistics Canada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858262"/>
        <c:crosses val="autoZero"/>
        <c:auto val="0"/>
        <c:lblOffset val="100"/>
        <c:noMultiLvlLbl val="0"/>
      </c:catAx>
      <c:valAx>
        <c:axId val="2285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Percent Gang Homicides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883901"/>
        <c:crossesAt val="1"/>
        <c:crossBetween val="between"/>
        <c:dispUnits/>
      </c:valAx>
      <c:catAx>
        <c:axId val="27852519"/>
        <c:scaling>
          <c:orientation val="minMax"/>
        </c:scaling>
        <c:axPos val="b"/>
        <c:delete val="1"/>
        <c:majorTickMark val="in"/>
        <c:minorTickMark val="none"/>
        <c:tickLblPos val="nextTo"/>
        <c:crossAx val="44089712"/>
        <c:crosses val="autoZero"/>
        <c:auto val="0"/>
        <c:lblOffset val="100"/>
        <c:noMultiLvlLbl val="0"/>
      </c:catAx>
      <c:valAx>
        <c:axId val="4408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Homicides per 100,000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8525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33" sqref="B33"/>
    </sheetView>
  </sheetViews>
  <sheetFormatPr defaultColWidth="12" defaultRowHeight="12.75"/>
  <cols>
    <col min="1" max="16384" width="8.16015625" style="0" customWidth="1"/>
  </cols>
  <sheetData>
    <row r="1" spans="2:3" ht="12">
      <c r="B1" t="s">
        <v>47</v>
      </c>
      <c r="C1" s="1" t="s">
        <v>48</v>
      </c>
    </row>
    <row r="2" spans="1:3" ht="12">
      <c r="A2">
        <v>1982</v>
      </c>
      <c r="B2">
        <v>671</v>
      </c>
      <c r="C2" s="2">
        <v>570.82126944134</v>
      </c>
    </row>
    <row r="3" spans="1:3" ht="12">
      <c r="A3">
        <v>1983</v>
      </c>
      <c r="B3">
        <v>679</v>
      </c>
      <c r="C3" s="2">
        <v>538.1223618803645</v>
      </c>
    </row>
    <row r="4" spans="1:3" ht="12">
      <c r="A4">
        <v>1984</v>
      </c>
      <c r="B4">
        <v>701</v>
      </c>
      <c r="C4" s="2">
        <v>539.9268648906298</v>
      </c>
    </row>
    <row r="5" spans="1:3" ht="12">
      <c r="A5">
        <v>1985</v>
      </c>
      <c r="B5">
        <v>735</v>
      </c>
      <c r="C5" s="2">
        <v>558.0639801075802</v>
      </c>
    </row>
    <row r="6" spans="1:3" ht="12">
      <c r="A6">
        <v>1986</v>
      </c>
      <c r="B6">
        <v>785</v>
      </c>
      <c r="C6" s="2">
        <v>620.1437123437407</v>
      </c>
    </row>
    <row r="7" spans="1:3" ht="12">
      <c r="A7">
        <v>1987</v>
      </c>
      <c r="B7">
        <v>829</v>
      </c>
      <c r="C7" s="2">
        <v>612.4914883643172</v>
      </c>
    </row>
    <row r="8" spans="1:3" ht="12">
      <c r="A8">
        <v>1988</v>
      </c>
      <c r="B8">
        <v>868</v>
      </c>
      <c r="C8" s="2">
        <v>640.5838532284768</v>
      </c>
    </row>
    <row r="9" spans="1:3" ht="12">
      <c r="A9">
        <v>1989</v>
      </c>
      <c r="B9">
        <v>911</v>
      </c>
      <c r="C9" s="2">
        <v>666.8998197587765</v>
      </c>
    </row>
    <row r="10" spans="1:3" ht="12">
      <c r="A10">
        <v>1990</v>
      </c>
      <c r="B10">
        <v>973</v>
      </c>
      <c r="C10" s="2">
        <v>729.6139365715338</v>
      </c>
    </row>
    <row r="11" spans="1:3" ht="12">
      <c r="A11">
        <v>1991</v>
      </c>
      <c r="B11">
        <v>1059</v>
      </c>
      <c r="C11" s="2">
        <v>758.1770998072869</v>
      </c>
    </row>
    <row r="12" spans="1:3" ht="12">
      <c r="A12">
        <v>1992</v>
      </c>
      <c r="B12">
        <v>1084</v>
      </c>
      <c r="C12" s="2">
        <v>757.6662669393654</v>
      </c>
    </row>
    <row r="13" spans="1:3" ht="12">
      <c r="A13">
        <v>1993</v>
      </c>
      <c r="B13">
        <v>1082</v>
      </c>
      <c r="C13" s="2">
        <v>747.1477672380441</v>
      </c>
    </row>
    <row r="14" spans="1:3" ht="12">
      <c r="A14">
        <v>1994</v>
      </c>
      <c r="B14">
        <v>1047</v>
      </c>
      <c r="C14" s="2">
        <v>713.5909260836969</v>
      </c>
    </row>
    <row r="15" spans="1:3" ht="12">
      <c r="A15">
        <v>1995</v>
      </c>
      <c r="B15">
        <v>1009</v>
      </c>
      <c r="C15" s="2">
        <v>684.4633093538757</v>
      </c>
    </row>
    <row r="16" spans="1:3" ht="12">
      <c r="A16">
        <v>1996</v>
      </c>
      <c r="B16">
        <v>1002</v>
      </c>
      <c r="C16" s="2">
        <v>636.6357844734767</v>
      </c>
    </row>
    <row r="17" spans="1:3" ht="12">
      <c r="A17">
        <v>1997</v>
      </c>
      <c r="B17">
        <v>993</v>
      </c>
      <c r="C17" s="2">
        <v>610.9769071861072</v>
      </c>
    </row>
    <row r="18" spans="1:3" ht="12">
      <c r="A18">
        <v>1998</v>
      </c>
      <c r="B18">
        <v>982</v>
      </c>
      <c r="C18" s="2">
        <v>567.5849526999094</v>
      </c>
    </row>
    <row r="19" spans="1:3" ht="12">
      <c r="A19">
        <v>1999</v>
      </c>
      <c r="B19">
        <v>958</v>
      </c>
      <c r="C19" s="2">
        <v>522.9527112818429</v>
      </c>
    </row>
    <row r="20" spans="1:3" ht="12">
      <c r="A20">
        <v>2000</v>
      </c>
      <c r="B20">
        <v>984</v>
      </c>
      <c r="C20" s="2">
        <v>506.529864807326</v>
      </c>
    </row>
    <row r="21" spans="1:3" ht="12">
      <c r="A21">
        <v>2001</v>
      </c>
      <c r="B21">
        <v>984</v>
      </c>
      <c r="C21" s="2">
        <v>504.5</v>
      </c>
    </row>
    <row r="22" spans="1:3" ht="12">
      <c r="A22">
        <v>2002</v>
      </c>
      <c r="B22">
        <v>969</v>
      </c>
      <c r="C22" s="1">
        <v>494.6</v>
      </c>
    </row>
    <row r="23" spans="1:3" ht="12">
      <c r="A23">
        <v>2003</v>
      </c>
      <c r="B23">
        <v>963</v>
      </c>
      <c r="C23" s="1">
        <v>475</v>
      </c>
    </row>
    <row r="24" ht="12">
      <c r="C24" s="1"/>
    </row>
    <row r="25" spans="1:3" ht="12">
      <c r="A25" t="s">
        <v>49</v>
      </c>
      <c r="C25" s="1"/>
    </row>
    <row r="26" spans="1:3" ht="12">
      <c r="A26" t="s">
        <v>50</v>
      </c>
      <c r="C26" s="1"/>
    </row>
    <row r="27" spans="2:3" ht="12">
      <c r="B27" t="s">
        <v>51</v>
      </c>
      <c r="C27" s="1"/>
    </row>
    <row r="28" spans="2:3" ht="12">
      <c r="B28" t="s">
        <v>52</v>
      </c>
      <c r="C28" s="1"/>
    </row>
    <row r="29" spans="2:3" ht="12">
      <c r="B29" t="s">
        <v>53</v>
      </c>
      <c r="C29" s="1"/>
    </row>
    <row r="30" spans="2:3" ht="12">
      <c r="B30" t="s">
        <v>54</v>
      </c>
      <c r="C30" s="1"/>
    </row>
    <row r="31" spans="1:3" ht="12">
      <c r="A31" t="s">
        <v>55</v>
      </c>
      <c r="C31" s="1"/>
    </row>
    <row r="32" spans="2:3" ht="12">
      <c r="B32" t="s">
        <v>70</v>
      </c>
      <c r="C32" s="1"/>
    </row>
    <row r="33" ht="12">
      <c r="B33" t="s">
        <v>69</v>
      </c>
    </row>
    <row r="34" ht="15">
      <c r="B34" s="3" t="s">
        <v>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I24" sqref="I24"/>
    </sheetView>
  </sheetViews>
  <sheetFormatPr defaultColWidth="12" defaultRowHeight="12.75"/>
  <cols>
    <col min="1" max="1" width="5.33203125" style="6" customWidth="1"/>
    <col min="2" max="2" width="7" style="0" customWidth="1"/>
    <col min="3" max="3" width="6" style="0" customWidth="1"/>
    <col min="4" max="4" width="8.83203125" style="0" customWidth="1"/>
    <col min="5" max="5" width="7" style="0" customWidth="1"/>
    <col min="6" max="6" width="10.83203125" style="0" customWidth="1"/>
    <col min="7" max="8" width="8.16015625" style="0" customWidth="1"/>
    <col min="9" max="9" width="10" style="0" customWidth="1"/>
    <col min="10" max="10" width="8.16015625" style="4" customWidth="1"/>
    <col min="11" max="16384" width="8.16015625" style="0" customWidth="1"/>
  </cols>
  <sheetData>
    <row r="1" spans="1:9" ht="12">
      <c r="A1" t="s">
        <v>73</v>
      </c>
      <c r="I1" t="s">
        <v>60</v>
      </c>
    </row>
    <row r="2" spans="1:10" ht="12">
      <c r="A2"/>
      <c r="B2" t="s">
        <v>71</v>
      </c>
      <c r="C2" t="s">
        <v>72</v>
      </c>
      <c r="D2" t="s">
        <v>61</v>
      </c>
      <c r="E2" t="s">
        <v>62</v>
      </c>
      <c r="F2" t="s">
        <v>63</v>
      </c>
      <c r="G2" t="s">
        <v>64</v>
      </c>
      <c r="I2" t="s">
        <v>57</v>
      </c>
      <c r="J2" s="4" t="s">
        <v>58</v>
      </c>
    </row>
    <row r="3" spans="1:10" ht="12">
      <c r="A3">
        <v>1993</v>
      </c>
      <c r="B3">
        <v>1.7</v>
      </c>
      <c r="C3">
        <v>0.2</v>
      </c>
      <c r="D3">
        <f>B3+C3</f>
        <v>1.9</v>
      </c>
      <c r="E3">
        <v>562.9</v>
      </c>
      <c r="F3">
        <v>69</v>
      </c>
      <c r="G3">
        <v>72.3</v>
      </c>
      <c r="H3">
        <v>1993</v>
      </c>
      <c r="I3" s="4">
        <f>SUM(D3:G3)</f>
        <v>706.0999999999999</v>
      </c>
      <c r="J3" s="4">
        <v>747.1477672380441</v>
      </c>
    </row>
    <row r="4" spans="1:10" ht="12">
      <c r="A4">
        <v>1994</v>
      </c>
      <c r="B4">
        <v>1.8</v>
      </c>
      <c r="C4">
        <v>0.2</v>
      </c>
      <c r="D4">
        <f>B4+C4</f>
        <v>2</v>
      </c>
      <c r="E4">
        <v>562.9</v>
      </c>
      <c r="F4">
        <v>71.3</v>
      </c>
      <c r="G4">
        <v>78.2</v>
      </c>
      <c r="H4">
        <v>1995</v>
      </c>
      <c r="I4" s="4">
        <f>SUM(D4:G4)</f>
        <v>714.4</v>
      </c>
      <c r="J4" s="4">
        <v>713.5909260836969</v>
      </c>
    </row>
    <row r="5" spans="1:11" ht="12">
      <c r="A5">
        <v>1995</v>
      </c>
      <c r="B5">
        <v>1.8</v>
      </c>
      <c r="C5">
        <v>0.2</v>
      </c>
      <c r="D5">
        <f aca="true" t="shared" si="0" ref="D5:D10">B5+C5</f>
        <v>2</v>
      </c>
      <c r="E5">
        <v>562.9</v>
      </c>
      <c r="F5">
        <v>72.5</v>
      </c>
      <c r="G5">
        <v>80.6</v>
      </c>
      <c r="H5">
        <v>1995</v>
      </c>
      <c r="I5" s="4">
        <f>SUM(D5:G5)</f>
        <v>718</v>
      </c>
      <c r="J5" s="4">
        <v>684.5</v>
      </c>
      <c r="K5">
        <v>1995</v>
      </c>
    </row>
    <row r="6" spans="1:11" ht="12">
      <c r="A6">
        <v>1996</v>
      </c>
      <c r="B6">
        <v>1.7</v>
      </c>
      <c r="C6">
        <v>0.2</v>
      </c>
      <c r="D6">
        <f t="shared" si="0"/>
        <v>1.9</v>
      </c>
      <c r="E6">
        <v>623.5</v>
      </c>
      <c r="F6">
        <v>79.4</v>
      </c>
      <c r="G6">
        <v>89.4</v>
      </c>
      <c r="H6">
        <v>1996</v>
      </c>
      <c r="I6" s="4">
        <f aca="true" t="shared" si="1" ref="I6:I13">SUM(D6:G6)</f>
        <v>794.1999999999999</v>
      </c>
      <c r="J6" s="7">
        <v>636.6357844734767</v>
      </c>
      <c r="K6">
        <v>1996</v>
      </c>
    </row>
    <row r="7" spans="1:11" ht="12">
      <c r="A7">
        <v>1997</v>
      </c>
      <c r="B7">
        <v>1.7</v>
      </c>
      <c r="C7">
        <v>0.2</v>
      </c>
      <c r="D7">
        <f t="shared" si="0"/>
        <v>1.9</v>
      </c>
      <c r="E7">
        <v>672.2</v>
      </c>
      <c r="F7">
        <v>77.5</v>
      </c>
      <c r="G7">
        <v>115</v>
      </c>
      <c r="H7">
        <v>1997</v>
      </c>
      <c r="I7" s="4">
        <f t="shared" si="1"/>
        <v>866.6</v>
      </c>
      <c r="J7" s="7">
        <v>610.9769071861072</v>
      </c>
      <c r="K7">
        <v>1997</v>
      </c>
    </row>
    <row r="8" spans="1:11" ht="12">
      <c r="A8">
        <v>1998</v>
      </c>
      <c r="B8">
        <v>1.5</v>
      </c>
      <c r="C8">
        <v>0.3</v>
      </c>
      <c r="D8">
        <f t="shared" si="0"/>
        <v>1.8</v>
      </c>
      <c r="E8">
        <v>699</v>
      </c>
      <c r="F8">
        <v>76.6</v>
      </c>
      <c r="G8">
        <v>127.1</v>
      </c>
      <c r="H8">
        <v>1998</v>
      </c>
      <c r="I8" s="4">
        <f t="shared" si="1"/>
        <v>904.5</v>
      </c>
      <c r="J8" s="7">
        <v>567.5849526999094</v>
      </c>
      <c r="K8">
        <v>1998</v>
      </c>
    </row>
    <row r="9" spans="1:11" ht="12">
      <c r="A9">
        <v>1999</v>
      </c>
      <c r="B9">
        <v>1.8</v>
      </c>
      <c r="C9">
        <v>0.2</v>
      </c>
      <c r="D9">
        <f t="shared" si="0"/>
        <v>2</v>
      </c>
      <c r="E9">
        <v>709.2</v>
      </c>
      <c r="F9">
        <v>4</v>
      </c>
      <c r="G9">
        <v>119.4</v>
      </c>
      <c r="H9">
        <v>1999</v>
      </c>
      <c r="I9" s="4">
        <f t="shared" si="1"/>
        <v>834.6</v>
      </c>
      <c r="J9" s="7">
        <v>522.9527112818429</v>
      </c>
      <c r="K9">
        <v>1999</v>
      </c>
    </row>
    <row r="10" spans="1:11" ht="12">
      <c r="A10">
        <v>2000</v>
      </c>
      <c r="B10">
        <v>1.6</v>
      </c>
      <c r="C10">
        <v>0.2</v>
      </c>
      <c r="D10">
        <f t="shared" si="0"/>
        <v>1.8</v>
      </c>
      <c r="E10">
        <v>736.8</v>
      </c>
      <c r="F10">
        <v>81.6</v>
      </c>
      <c r="G10">
        <v>121.7</v>
      </c>
      <c r="H10">
        <v>2000</v>
      </c>
      <c r="I10" s="4">
        <f t="shared" si="1"/>
        <v>941.9</v>
      </c>
      <c r="J10" s="7">
        <v>506.529864807326</v>
      </c>
      <c r="K10">
        <v>2000</v>
      </c>
    </row>
    <row r="11" spans="1:11" ht="12">
      <c r="A11">
        <v>2001</v>
      </c>
      <c r="D11">
        <v>2</v>
      </c>
      <c r="E11">
        <v>779</v>
      </c>
      <c r="F11">
        <v>86</v>
      </c>
      <c r="G11">
        <v>137</v>
      </c>
      <c r="H11">
        <v>2001</v>
      </c>
      <c r="I11" s="4">
        <f t="shared" si="1"/>
        <v>1004</v>
      </c>
      <c r="J11" s="7">
        <v>504.5</v>
      </c>
      <c r="K11">
        <v>2001</v>
      </c>
    </row>
    <row r="12" spans="1:11" ht="12">
      <c r="A12">
        <v>2002</v>
      </c>
      <c r="D12">
        <v>1.85</v>
      </c>
      <c r="E12">
        <v>811</v>
      </c>
      <c r="F12">
        <v>91</v>
      </c>
      <c r="G12">
        <f>0.8*G11</f>
        <v>109.60000000000001</v>
      </c>
      <c r="H12">
        <v>2002</v>
      </c>
      <c r="I12" s="4">
        <f t="shared" si="1"/>
        <v>1013.45</v>
      </c>
      <c r="J12" s="4">
        <v>494.6</v>
      </c>
      <c r="K12">
        <v>2002</v>
      </c>
    </row>
    <row r="13" spans="1:11" ht="12">
      <c r="A13">
        <v>2003</v>
      </c>
      <c r="B13">
        <v>1.5</v>
      </c>
      <c r="C13">
        <v>0.2</v>
      </c>
      <c r="D13">
        <f>B13+C13</f>
        <v>1.7</v>
      </c>
      <c r="E13">
        <v>798</v>
      </c>
      <c r="F13">
        <v>91.7</v>
      </c>
      <c r="G13">
        <v>99.2</v>
      </c>
      <c r="H13">
        <v>2003</v>
      </c>
      <c r="I13" s="4">
        <f t="shared" si="1"/>
        <v>990.6000000000001</v>
      </c>
      <c r="J13" s="4">
        <v>475</v>
      </c>
      <c r="K13">
        <v>2003</v>
      </c>
    </row>
    <row r="16" ht="12">
      <c r="B16" t="s">
        <v>2</v>
      </c>
    </row>
    <row r="18" spans="1:10" s="8" customFormat="1" ht="12">
      <c r="A18" s="8" t="s">
        <v>65</v>
      </c>
      <c r="J18" s="10"/>
    </row>
    <row r="19" spans="1:10" s="27" customFormat="1" ht="12">
      <c r="A19" s="8"/>
      <c r="B19" s="26" t="s">
        <v>66</v>
      </c>
      <c r="J19" s="28"/>
    </row>
    <row r="20" spans="2:10" s="27" customFormat="1" ht="12">
      <c r="B20" s="29" t="s">
        <v>67</v>
      </c>
      <c r="J20" s="28"/>
    </row>
    <row r="21" spans="2:10" s="27" customFormat="1" ht="12">
      <c r="B21" s="26" t="s">
        <v>66</v>
      </c>
      <c r="J21" s="28"/>
    </row>
    <row r="22" spans="2:10" s="27" customFormat="1" ht="12">
      <c r="B22" s="29" t="s">
        <v>68</v>
      </c>
      <c r="J22" s="28"/>
    </row>
    <row r="23" spans="2:10" s="27" customFormat="1" ht="12">
      <c r="B23" s="26" t="s">
        <v>66</v>
      </c>
      <c r="J23" s="28"/>
    </row>
    <row r="24" spans="2:10" s="27" customFormat="1" ht="12">
      <c r="B24" s="27" t="s">
        <v>74</v>
      </c>
      <c r="J24" s="28"/>
    </row>
    <row r="25" spans="1:10" s="9" customFormat="1" ht="12">
      <c r="A25" s="27"/>
      <c r="B25" s="30" t="s">
        <v>1</v>
      </c>
      <c r="J25" s="31"/>
    </row>
    <row r="26" ht="12">
      <c r="A26"/>
    </row>
    <row r="27" ht="12">
      <c r="A27" t="s">
        <v>55</v>
      </c>
    </row>
    <row r="28" spans="1:2" ht="12">
      <c r="A28"/>
      <c r="B28" t="s">
        <v>69</v>
      </c>
    </row>
    <row r="29" spans="1:2" ht="15">
      <c r="A29"/>
      <c r="B29" s="3" t="s">
        <v>56</v>
      </c>
    </row>
  </sheetData>
  <hyperlinks>
    <hyperlink ref="B25" r:id="rId1" display="http://www.abs.gov.au/Ausstats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F10" sqref="F10"/>
    </sheetView>
  </sheetViews>
  <sheetFormatPr defaultColWidth="12" defaultRowHeight="12.75"/>
  <cols>
    <col min="1" max="1" width="10.16015625" style="0" customWidth="1"/>
    <col min="2" max="16384" width="8.16015625" style="0" customWidth="1"/>
  </cols>
  <sheetData>
    <row r="1" spans="1:9" ht="12">
      <c r="A1" s="11" t="s">
        <v>40</v>
      </c>
      <c r="B1" s="11"/>
      <c r="C1" s="11"/>
      <c r="D1" s="11"/>
      <c r="E1" s="11"/>
      <c r="F1" s="11"/>
      <c r="G1" s="11"/>
      <c r="H1" s="11"/>
      <c r="I1" s="11"/>
    </row>
    <row r="2" spans="1:9" ht="12">
      <c r="A2" s="11"/>
      <c r="B2" s="11" t="s">
        <v>36</v>
      </c>
      <c r="C2" s="11" t="s">
        <v>37</v>
      </c>
      <c r="D2" s="11"/>
      <c r="E2" s="11"/>
      <c r="F2" s="11"/>
      <c r="G2" s="11"/>
      <c r="H2" s="11"/>
      <c r="I2" s="11"/>
    </row>
    <row r="3" spans="1:9" ht="12">
      <c r="A3" s="12">
        <v>1982</v>
      </c>
      <c r="B3" s="14">
        <v>304.9198900150786</v>
      </c>
      <c r="C3" s="2">
        <v>570.82126944134</v>
      </c>
      <c r="D3" s="11"/>
      <c r="E3" s="11"/>
      <c r="F3" s="11"/>
      <c r="G3" s="11"/>
      <c r="H3" s="11"/>
      <c r="I3" s="11"/>
    </row>
    <row r="4" spans="1:9" ht="12">
      <c r="A4" s="12">
        <v>1983</v>
      </c>
      <c r="B4" s="14">
        <v>310.18529717699994</v>
      </c>
      <c r="C4" s="2">
        <v>538.1223618803645</v>
      </c>
      <c r="D4" s="11"/>
      <c r="E4" s="11"/>
      <c r="F4" s="11"/>
      <c r="G4" s="11"/>
      <c r="H4" s="11"/>
      <c r="I4" s="11"/>
    </row>
    <row r="5" spans="1:9" ht="12">
      <c r="A5" s="12">
        <v>1984</v>
      </c>
      <c r="B5" s="14">
        <v>320.7253437306787</v>
      </c>
      <c r="C5" s="2">
        <v>539.9268648906298</v>
      </c>
      <c r="D5" s="11"/>
      <c r="E5" s="11"/>
      <c r="F5" s="11"/>
      <c r="G5" s="11"/>
      <c r="H5" s="11"/>
      <c r="I5" s="11"/>
    </row>
    <row r="6" spans="1:9" ht="12">
      <c r="A6" s="12">
        <v>1985</v>
      </c>
      <c r="B6" s="14">
        <v>342.8288950156339</v>
      </c>
      <c r="C6" s="2">
        <v>558.0639801075802</v>
      </c>
      <c r="D6" s="11"/>
      <c r="E6" s="11"/>
      <c r="F6" s="11"/>
      <c r="G6" s="11"/>
      <c r="H6" s="11"/>
      <c r="I6" s="11"/>
    </row>
    <row r="7" spans="1:9" ht="12">
      <c r="A7" s="12">
        <v>1986</v>
      </c>
      <c r="B7" s="14">
        <v>356.952136769257</v>
      </c>
      <c r="C7" s="2">
        <v>620.1437123437407</v>
      </c>
      <c r="D7" s="11"/>
      <c r="E7" s="11"/>
      <c r="F7" s="11"/>
      <c r="G7" s="11"/>
      <c r="H7" s="11"/>
      <c r="I7" s="11"/>
    </row>
    <row r="8" spans="1:9" ht="12">
      <c r="A8" s="12">
        <v>1987</v>
      </c>
      <c r="B8" s="14">
        <v>397.05894922212957</v>
      </c>
      <c r="C8" s="2">
        <v>612.4914883643172</v>
      </c>
      <c r="D8" s="11"/>
      <c r="E8" s="11"/>
      <c r="F8" s="11"/>
      <c r="G8" s="11"/>
      <c r="H8" s="11"/>
      <c r="I8" s="11"/>
    </row>
    <row r="9" spans="1:9" ht="12">
      <c r="A9" s="12">
        <v>1988</v>
      </c>
      <c r="B9" s="14">
        <v>430.3375235913987</v>
      </c>
      <c r="C9" s="2">
        <v>640.5838532284768</v>
      </c>
      <c r="D9" s="11"/>
      <c r="E9" s="11"/>
      <c r="F9" s="11"/>
      <c r="G9" s="11"/>
      <c r="H9" s="11"/>
      <c r="I9" s="11"/>
    </row>
    <row r="10" spans="1:9" ht="12">
      <c r="A10" s="12">
        <v>1989</v>
      </c>
      <c r="B10" s="14">
        <v>475.9718719828587</v>
      </c>
      <c r="C10" s="2">
        <v>666.8998197587765</v>
      </c>
      <c r="D10" s="11"/>
      <c r="E10" s="11"/>
      <c r="F10" s="11"/>
      <c r="G10" s="11"/>
      <c r="H10" s="11"/>
      <c r="I10" s="11"/>
    </row>
    <row r="11" spans="1:9" ht="12">
      <c r="A11" s="12">
        <v>1990</v>
      </c>
      <c r="B11" s="14">
        <v>494.247938050978</v>
      </c>
      <c r="C11" s="2">
        <v>729.6139365715338</v>
      </c>
      <c r="D11" s="11"/>
      <c r="E11" s="11"/>
      <c r="F11" s="11"/>
      <c r="G11" s="11"/>
      <c r="H11" s="11"/>
      <c r="I11" s="11"/>
    </row>
    <row r="12" spans="1:9" ht="12">
      <c r="A12" s="12">
        <v>1991</v>
      </c>
      <c r="B12" s="14">
        <v>522.6566847195521</v>
      </c>
      <c r="C12" s="2">
        <v>758.1770998072869</v>
      </c>
      <c r="D12" s="11"/>
      <c r="E12" s="11"/>
      <c r="F12" s="11"/>
      <c r="G12" s="11"/>
      <c r="H12" s="11"/>
      <c r="I12" s="11"/>
    </row>
    <row r="13" spans="1:9" ht="12">
      <c r="A13" s="12">
        <v>1992</v>
      </c>
      <c r="B13" s="14">
        <v>556.1676400058623</v>
      </c>
      <c r="C13" s="2">
        <v>757.6662669393654</v>
      </c>
      <c r="D13" s="11"/>
      <c r="E13" s="11"/>
      <c r="F13" s="11"/>
      <c r="G13" s="11"/>
      <c r="H13" s="11"/>
      <c r="I13" s="11"/>
    </row>
    <row r="14" spans="1:9" ht="12">
      <c r="A14" s="12">
        <v>1993</v>
      </c>
      <c r="B14" s="14">
        <v>573.8082344975427</v>
      </c>
      <c r="C14" s="2">
        <v>747.1477672380441</v>
      </c>
      <c r="D14" s="11"/>
      <c r="E14" s="11"/>
      <c r="F14" s="11"/>
      <c r="G14" s="11"/>
      <c r="H14" s="11"/>
      <c r="I14" s="11"/>
    </row>
    <row r="15" spans="1:9" ht="12">
      <c r="A15" s="12">
        <v>1994</v>
      </c>
      <c r="B15" s="14">
        <v>603.2986164268525</v>
      </c>
      <c r="C15" s="2">
        <v>713.5909260836969</v>
      </c>
      <c r="D15" s="11"/>
      <c r="E15" s="11"/>
      <c r="F15" s="11"/>
      <c r="G15" s="11"/>
      <c r="H15" s="11"/>
      <c r="I15" s="11"/>
    </row>
    <row r="16" spans="1:9" ht="12">
      <c r="A16" s="12">
        <v>1995</v>
      </c>
      <c r="B16" s="14">
        <v>602.3497832886369</v>
      </c>
      <c r="C16" s="2">
        <v>684.4633093538757</v>
      </c>
      <c r="D16" s="11"/>
      <c r="E16" s="11"/>
      <c r="F16" s="11"/>
      <c r="G16" s="11"/>
      <c r="H16" s="11"/>
      <c r="I16" s="11"/>
    </row>
    <row r="17" spans="1:9" ht="12">
      <c r="A17" s="12">
        <v>1996</v>
      </c>
      <c r="B17" s="14">
        <v>665.311700131273</v>
      </c>
      <c r="C17" s="2">
        <v>636.6357844734767</v>
      </c>
      <c r="D17" s="11"/>
      <c r="E17" s="11"/>
      <c r="F17" s="11"/>
      <c r="G17" s="11"/>
      <c r="H17" s="11"/>
      <c r="I17" s="11"/>
    </row>
    <row r="18" spans="1:9" ht="12">
      <c r="A18" s="12">
        <v>1997</v>
      </c>
      <c r="B18" s="14">
        <v>667.3003890009184</v>
      </c>
      <c r="C18" s="2">
        <v>610.9769071861072</v>
      </c>
      <c r="D18" s="11"/>
      <c r="E18" s="11"/>
      <c r="F18" s="11"/>
      <c r="G18" s="11"/>
      <c r="H18" s="11"/>
      <c r="I18" s="11"/>
    </row>
    <row r="19" spans="1:9" ht="12">
      <c r="A19" s="12" t="s">
        <v>45</v>
      </c>
      <c r="B19" s="14">
        <v>678.4693606018517</v>
      </c>
      <c r="C19" s="2">
        <v>610.9769071861072</v>
      </c>
      <c r="D19" s="11"/>
      <c r="E19" s="11"/>
      <c r="F19" s="11"/>
      <c r="G19" s="11"/>
      <c r="H19" s="11"/>
      <c r="I19" s="11"/>
    </row>
    <row r="20" spans="1:9" ht="12">
      <c r="A20" s="12" t="s">
        <v>46</v>
      </c>
      <c r="B20" s="14">
        <v>635.5784944506612</v>
      </c>
      <c r="C20" s="2">
        <v>567.5849526999094</v>
      </c>
      <c r="D20" s="11"/>
      <c r="E20" s="11"/>
      <c r="F20" s="11"/>
      <c r="G20" s="11"/>
      <c r="H20" s="11"/>
      <c r="I20" s="11"/>
    </row>
    <row r="21" spans="1:9" ht="12">
      <c r="A21" s="12" t="s">
        <v>46</v>
      </c>
      <c r="B21" s="14">
        <v>1160.28225758183</v>
      </c>
      <c r="C21" s="2">
        <v>567.5849526999094</v>
      </c>
      <c r="D21" s="11"/>
      <c r="E21" s="11"/>
      <c r="F21" s="11"/>
      <c r="G21" s="11"/>
      <c r="H21" s="11"/>
      <c r="I21" s="11"/>
    </row>
    <row r="22" spans="1:9" ht="12">
      <c r="A22" s="12" t="s">
        <v>3</v>
      </c>
      <c r="B22" s="14">
        <v>1341.0930430828193</v>
      </c>
      <c r="C22" s="2">
        <v>522.9527112818429</v>
      </c>
      <c r="D22" s="11"/>
      <c r="E22" s="11"/>
      <c r="F22" s="11"/>
      <c r="G22" s="11"/>
      <c r="H22" s="11"/>
      <c r="I22" s="11"/>
    </row>
    <row r="23" spans="1:9" ht="12">
      <c r="A23" s="12" t="s">
        <v>4</v>
      </c>
      <c r="B23" s="14">
        <v>1391.8931811796688</v>
      </c>
      <c r="C23" s="2">
        <v>506.529864807326</v>
      </c>
      <c r="D23" s="11"/>
      <c r="E23" s="11"/>
      <c r="F23" s="11"/>
      <c r="G23" s="11"/>
      <c r="H23" s="11"/>
      <c r="I23" s="11"/>
    </row>
    <row r="24" spans="1:9" ht="12">
      <c r="A24" s="12" t="s">
        <v>5</v>
      </c>
      <c r="B24" s="14">
        <v>1535.5186504864337</v>
      </c>
      <c r="C24" s="2">
        <v>504.5</v>
      </c>
      <c r="D24" s="11"/>
      <c r="E24" s="11"/>
      <c r="F24" s="11"/>
      <c r="G24" s="11"/>
      <c r="H24" s="11"/>
      <c r="I24" s="11"/>
    </row>
    <row r="25" spans="1:9" ht="12">
      <c r="A25" s="15" t="s">
        <v>6</v>
      </c>
      <c r="B25" s="16">
        <v>1904.198721702451</v>
      </c>
      <c r="C25" s="1">
        <v>494.6</v>
      </c>
      <c r="D25" s="11"/>
      <c r="E25" s="11"/>
      <c r="F25" s="11"/>
      <c r="G25" s="11"/>
      <c r="H25" s="11"/>
      <c r="I25" s="11"/>
    </row>
    <row r="26" spans="1:9" ht="12">
      <c r="A26" s="17" t="s">
        <v>20</v>
      </c>
      <c r="B26" s="11">
        <v>2113</v>
      </c>
      <c r="C26" s="1">
        <v>475</v>
      </c>
      <c r="D26" s="11"/>
      <c r="E26" s="11"/>
      <c r="F26" s="11"/>
      <c r="G26" s="11"/>
      <c r="H26" s="11"/>
      <c r="I26" s="11"/>
    </row>
    <row r="27" spans="1:9" ht="12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">
      <c r="A29" s="11" t="s">
        <v>59</v>
      </c>
      <c r="B29" s="11" t="s">
        <v>24</v>
      </c>
      <c r="C29" s="11"/>
      <c r="D29" s="11"/>
      <c r="E29" s="11"/>
      <c r="F29" s="11"/>
      <c r="G29" s="11"/>
      <c r="H29" s="11"/>
      <c r="I29" s="11"/>
    </row>
    <row r="30" spans="1:9" ht="12">
      <c r="A30" s="11"/>
      <c r="B30" s="13" t="s">
        <v>43</v>
      </c>
      <c r="C30" s="11"/>
      <c r="D30" s="11"/>
      <c r="E30" s="11"/>
      <c r="F30" s="11"/>
      <c r="G30" s="11"/>
      <c r="H30" s="11"/>
      <c r="I30" s="11"/>
    </row>
    <row r="31" spans="1:9" ht="12">
      <c r="A31" s="11"/>
      <c r="B31" s="13"/>
      <c r="C31" s="18" t="s">
        <v>39</v>
      </c>
      <c r="D31" s="11"/>
      <c r="E31" s="11"/>
      <c r="F31" s="11"/>
      <c r="G31" s="11"/>
      <c r="H31" s="11"/>
      <c r="I31" s="11"/>
    </row>
    <row r="32" spans="1:9" ht="12">
      <c r="A32" s="11"/>
      <c r="B32" s="11" t="s">
        <v>41</v>
      </c>
      <c r="C32" s="11"/>
      <c r="D32" s="11"/>
      <c r="E32" s="11"/>
      <c r="F32" s="11"/>
      <c r="G32" s="11"/>
      <c r="H32" s="11"/>
      <c r="I32" s="11"/>
    </row>
    <row r="33" spans="1:9" ht="12">
      <c r="A33" s="11"/>
      <c r="B33" s="11" t="s">
        <v>42</v>
      </c>
      <c r="C33" s="11"/>
      <c r="D33" s="11"/>
      <c r="E33" s="11"/>
      <c r="F33" s="11"/>
      <c r="G33" s="11"/>
      <c r="H33" s="11"/>
      <c r="I33" s="11"/>
    </row>
    <row r="34" spans="2:9" ht="12">
      <c r="B34" s="11" t="s">
        <v>44</v>
      </c>
      <c r="C34" s="11"/>
      <c r="D34" s="11"/>
      <c r="E34" s="11"/>
      <c r="F34" s="11"/>
      <c r="G34" s="11"/>
      <c r="H34" s="11"/>
      <c r="I34" s="11"/>
    </row>
    <row r="35" spans="2:9" ht="12">
      <c r="B35" s="11" t="s">
        <v>21</v>
      </c>
      <c r="C35" s="11"/>
      <c r="D35" s="11"/>
      <c r="E35" s="11"/>
      <c r="F35" s="11"/>
      <c r="G35" s="11"/>
      <c r="H35" s="11"/>
      <c r="I35" s="11"/>
    </row>
    <row r="36" spans="2:9" ht="12">
      <c r="B36" s="11"/>
      <c r="C36" s="11" t="s">
        <v>22</v>
      </c>
      <c r="D36" s="11"/>
      <c r="E36" s="11"/>
      <c r="F36" s="11"/>
      <c r="G36" s="11"/>
      <c r="H36" s="11"/>
      <c r="I36" s="11"/>
    </row>
    <row r="37" spans="3:11" ht="12" customHeight="1">
      <c r="C37" s="25" t="s">
        <v>23</v>
      </c>
      <c r="D37" s="25"/>
      <c r="E37" s="25"/>
      <c r="F37" s="25"/>
      <c r="G37" s="25"/>
      <c r="H37" s="25"/>
      <c r="I37" s="25"/>
      <c r="J37" s="25"/>
      <c r="K37" s="25"/>
    </row>
    <row r="38" spans="1:9" ht="12">
      <c r="A38" s="11"/>
      <c r="C38" s="11" t="s">
        <v>38</v>
      </c>
      <c r="D38" s="11"/>
      <c r="E38" s="11"/>
      <c r="F38" s="11"/>
      <c r="G38" s="11"/>
      <c r="H38" s="11"/>
      <c r="I38" s="11"/>
    </row>
    <row r="39" spans="1:9" ht="12">
      <c r="A39" s="11"/>
      <c r="B39" s="11"/>
      <c r="C39" s="11"/>
      <c r="D39" s="11"/>
      <c r="E39" s="11"/>
      <c r="F39" s="11"/>
      <c r="G39" s="11"/>
      <c r="H39" s="11"/>
      <c r="I39" s="11"/>
    </row>
    <row r="40" ht="12">
      <c r="B40" t="s">
        <v>55</v>
      </c>
    </row>
    <row r="41" spans="1:9" ht="12">
      <c r="A41" s="11"/>
      <c r="C41" t="s">
        <v>70</v>
      </c>
      <c r="D41" s="11"/>
      <c r="E41" s="11"/>
      <c r="F41" s="11"/>
      <c r="G41" s="11"/>
      <c r="H41" s="11"/>
      <c r="I41" s="11"/>
    </row>
    <row r="42" spans="1:9" ht="12">
      <c r="A42" s="11"/>
      <c r="C42" t="s">
        <v>69</v>
      </c>
      <c r="D42" s="11"/>
      <c r="E42" s="11"/>
      <c r="F42" s="11"/>
      <c r="G42" s="11"/>
      <c r="H42" s="11"/>
      <c r="I42" s="11"/>
    </row>
    <row r="43" ht="15">
      <c r="C43" s="3" t="s">
        <v>56</v>
      </c>
    </row>
  </sheetData>
  <mergeCells count="1">
    <mergeCell ref="C37:K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7" sqref="A17"/>
    </sheetView>
  </sheetViews>
  <sheetFormatPr defaultColWidth="12" defaultRowHeight="12.75"/>
  <sheetData>
    <row r="1" spans="2:4" ht="12">
      <c r="B1" t="s">
        <v>27</v>
      </c>
      <c r="C1" t="s">
        <v>31</v>
      </c>
      <c r="D1" t="s">
        <v>29</v>
      </c>
    </row>
    <row r="2" spans="2:4" ht="12">
      <c r="B2" t="s">
        <v>25</v>
      </c>
      <c r="C2" t="s">
        <v>28</v>
      </c>
      <c r="D2" t="s">
        <v>30</v>
      </c>
    </row>
    <row r="3" spans="1:4" ht="12">
      <c r="A3">
        <v>1991</v>
      </c>
      <c r="B3">
        <v>12.59</v>
      </c>
      <c r="C3">
        <v>3.7</v>
      </c>
      <c r="D3">
        <v>3.88</v>
      </c>
    </row>
    <row r="4" spans="1:4" ht="12">
      <c r="A4">
        <v>1992</v>
      </c>
      <c r="B4">
        <v>12.82</v>
      </c>
      <c r="C4">
        <v>4.1</v>
      </c>
      <c r="D4">
        <v>3.61</v>
      </c>
    </row>
    <row r="5" spans="1:4" ht="12">
      <c r="A5">
        <v>1993</v>
      </c>
      <c r="B5">
        <v>13.14</v>
      </c>
      <c r="C5">
        <v>4.3</v>
      </c>
      <c r="D5">
        <v>3.64</v>
      </c>
    </row>
    <row r="6" spans="1:4" ht="12">
      <c r="A6">
        <v>1994</v>
      </c>
      <c r="B6">
        <v>12.82</v>
      </c>
      <c r="C6">
        <v>4.4</v>
      </c>
      <c r="D6">
        <v>3.33</v>
      </c>
    </row>
    <row r="7" spans="1:4" ht="12">
      <c r="A7">
        <v>1995</v>
      </c>
      <c r="B7">
        <v>13.41</v>
      </c>
      <c r="C7">
        <v>4.7</v>
      </c>
      <c r="D7">
        <v>3.08</v>
      </c>
    </row>
    <row r="8" spans="1:4" ht="12">
      <c r="A8">
        <v>1996</v>
      </c>
      <c r="B8">
        <v>13.28</v>
      </c>
      <c r="C8">
        <v>4.8</v>
      </c>
      <c r="D8">
        <v>2.97</v>
      </c>
    </row>
    <row r="9" spans="1:4" ht="12">
      <c r="A9">
        <v>1997</v>
      </c>
      <c r="B9">
        <v>12.27</v>
      </c>
      <c r="C9">
        <v>4.7</v>
      </c>
      <c r="D9">
        <v>2.45</v>
      </c>
    </row>
    <row r="10" spans="1:4" ht="12">
      <c r="A10">
        <v>1998</v>
      </c>
      <c r="B10">
        <v>12.21</v>
      </c>
      <c r="C10">
        <v>4.8</v>
      </c>
      <c r="D10">
        <v>2.69</v>
      </c>
    </row>
    <row r="11" spans="1:4" ht="12">
      <c r="A11">
        <v>1999</v>
      </c>
      <c r="B11">
        <v>13.36</v>
      </c>
      <c r="C11">
        <v>5.8</v>
      </c>
      <c r="D11">
        <v>2.65</v>
      </c>
    </row>
    <row r="12" spans="1:4" ht="12">
      <c r="A12">
        <v>2000</v>
      </c>
      <c r="B12">
        <v>11.7</v>
      </c>
      <c r="C12">
        <v>5</v>
      </c>
      <c r="D12">
        <v>2.2</v>
      </c>
    </row>
    <row r="13" spans="1:4" ht="12">
      <c r="A13">
        <v>2001</v>
      </c>
      <c r="B13">
        <v>11.9</v>
      </c>
      <c r="C13">
        <v>4.9</v>
      </c>
      <c r="D13">
        <v>2.1</v>
      </c>
    </row>
    <row r="17" ht="12">
      <c r="A17" t="s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="125" zoomScaleNormal="125" workbookViewId="0" topLeftCell="A1">
      <selection activeCell="G25" sqref="G25"/>
    </sheetView>
  </sheetViews>
  <sheetFormatPr defaultColWidth="12" defaultRowHeight="12.75"/>
  <cols>
    <col min="9" max="9" width="11" style="5" customWidth="1"/>
  </cols>
  <sheetData>
    <row r="1" ht="12">
      <c r="F1" t="s">
        <v>32</v>
      </c>
    </row>
    <row r="2" spans="1:6" ht="12">
      <c r="A2" t="s">
        <v>19</v>
      </c>
      <c r="B2" s="19"/>
      <c r="F2" t="s">
        <v>18</v>
      </c>
    </row>
    <row r="3" spans="2:9" ht="12">
      <c r="B3" s="20" t="s">
        <v>33</v>
      </c>
      <c r="C3" t="s">
        <v>26</v>
      </c>
      <c r="D3" t="s">
        <v>34</v>
      </c>
      <c r="G3" s="20" t="s">
        <v>33</v>
      </c>
      <c r="H3" t="s">
        <v>26</v>
      </c>
      <c r="I3" s="5" t="s">
        <v>34</v>
      </c>
    </row>
    <row r="4" spans="1:9" ht="12">
      <c r="A4">
        <v>1991</v>
      </c>
      <c r="B4">
        <v>510</v>
      </c>
      <c r="C4">
        <v>587</v>
      </c>
      <c r="D4">
        <v>2360</v>
      </c>
      <c r="F4">
        <v>1991</v>
      </c>
      <c r="G4" s="4">
        <f>I4*B4/D4</f>
        <v>2.960593220338983</v>
      </c>
      <c r="H4" s="4">
        <f>I4*C4/D4</f>
        <v>3.4075847457627115</v>
      </c>
      <c r="I4" s="4">
        <v>13.7</v>
      </c>
    </row>
    <row r="5" spans="1:9" ht="12">
      <c r="A5">
        <v>1992</v>
      </c>
      <c r="B5">
        <v>490</v>
      </c>
      <c r="C5">
        <v>589</v>
      </c>
      <c r="D5">
        <v>2294</v>
      </c>
      <c r="F5">
        <v>1992</v>
      </c>
      <c r="G5" s="4">
        <f aca="true" t="shared" si="0" ref="G5:G14">I5*B5/D5</f>
        <v>2.798169136878814</v>
      </c>
      <c r="H5" s="4">
        <f aca="true" t="shared" si="1" ref="H5:H14">I5*C5/D5</f>
        <v>3.3635135135135132</v>
      </c>
      <c r="I5" s="4">
        <v>13.1</v>
      </c>
    </row>
    <row r="6" spans="1:9" ht="12">
      <c r="A6">
        <v>1993</v>
      </c>
      <c r="B6">
        <v>435</v>
      </c>
      <c r="C6">
        <v>595</v>
      </c>
      <c r="D6">
        <v>2081</v>
      </c>
      <c r="F6">
        <v>1993</v>
      </c>
      <c r="G6" s="4">
        <f t="shared" si="0"/>
        <v>2.4456991830850554</v>
      </c>
      <c r="H6" s="4">
        <f t="shared" si="1"/>
        <v>3.345266698702547</v>
      </c>
      <c r="I6" s="4">
        <v>11.7</v>
      </c>
    </row>
    <row r="7" spans="1:9" ht="12">
      <c r="A7">
        <v>1994</v>
      </c>
      <c r="B7">
        <v>420</v>
      </c>
      <c r="C7">
        <v>639</v>
      </c>
      <c r="D7">
        <v>2258</v>
      </c>
      <c r="F7">
        <v>1994</v>
      </c>
      <c r="G7" s="4">
        <f t="shared" si="0"/>
        <v>2.3436669619131973</v>
      </c>
      <c r="H7" s="4">
        <f t="shared" si="1"/>
        <v>3.565721877767936</v>
      </c>
      <c r="I7" s="4">
        <v>12.6</v>
      </c>
    </row>
    <row r="8" spans="1:9" ht="12">
      <c r="A8">
        <v>1995</v>
      </c>
      <c r="B8">
        <v>389</v>
      </c>
      <c r="C8">
        <v>699</v>
      </c>
      <c r="D8">
        <v>2368</v>
      </c>
      <c r="F8">
        <v>1995</v>
      </c>
      <c r="G8" s="4">
        <f t="shared" si="0"/>
        <v>2.1355574324324325</v>
      </c>
      <c r="H8" s="4">
        <f t="shared" si="1"/>
        <v>3.8374155405405403</v>
      </c>
      <c r="I8" s="4">
        <v>13</v>
      </c>
    </row>
    <row r="9" spans="1:9" ht="12">
      <c r="A9">
        <v>1996</v>
      </c>
      <c r="B9">
        <v>384</v>
      </c>
      <c r="C9">
        <v>792</v>
      </c>
      <c r="D9">
        <v>2393</v>
      </c>
      <c r="F9">
        <v>1996</v>
      </c>
      <c r="G9" s="4">
        <f t="shared" si="0"/>
        <v>2.0860844128708735</v>
      </c>
      <c r="H9" s="4">
        <f t="shared" si="1"/>
        <v>4.302549101546177</v>
      </c>
      <c r="I9" s="4">
        <v>13</v>
      </c>
    </row>
    <row r="10" spans="1:9" ht="12">
      <c r="A10">
        <v>1997</v>
      </c>
      <c r="B10">
        <v>330</v>
      </c>
      <c r="C10">
        <v>987</v>
      </c>
      <c r="D10">
        <v>2720</v>
      </c>
      <c r="F10">
        <v>1997</v>
      </c>
      <c r="G10" s="4">
        <f t="shared" si="0"/>
        <v>1.7713235294117646</v>
      </c>
      <c r="H10" s="4">
        <f t="shared" si="1"/>
        <v>5.2978676470588235</v>
      </c>
      <c r="I10" s="4">
        <v>14.6</v>
      </c>
    </row>
    <row r="11" spans="1:9" ht="12">
      <c r="A11">
        <v>1998</v>
      </c>
      <c r="B11">
        <v>235</v>
      </c>
      <c r="C11">
        <v>1217</v>
      </c>
      <c r="D11">
        <v>2683</v>
      </c>
      <c r="F11">
        <v>1998</v>
      </c>
      <c r="G11" s="4">
        <f t="shared" si="0"/>
        <v>1.252515840477078</v>
      </c>
      <c r="H11" s="4">
        <f t="shared" si="1"/>
        <v>6.486433097279166</v>
      </c>
      <c r="I11" s="4">
        <v>14.3</v>
      </c>
    </row>
    <row r="12" spans="1:9" ht="12">
      <c r="A12">
        <v>1999</v>
      </c>
      <c r="B12">
        <v>270</v>
      </c>
      <c r="C12">
        <v>1028</v>
      </c>
      <c r="D12">
        <v>2492</v>
      </c>
      <c r="F12">
        <v>1999</v>
      </c>
      <c r="G12" s="4">
        <f t="shared" si="0"/>
        <v>1.4085072231139646</v>
      </c>
      <c r="H12" s="4">
        <f t="shared" si="1"/>
        <v>5.362760834670947</v>
      </c>
      <c r="I12" s="4">
        <v>13</v>
      </c>
    </row>
    <row r="13" spans="1:9" ht="12">
      <c r="A13">
        <v>2000</v>
      </c>
      <c r="B13">
        <v>223</v>
      </c>
      <c r="C13">
        <v>989</v>
      </c>
      <c r="D13">
        <v>2363</v>
      </c>
      <c r="F13">
        <v>2000</v>
      </c>
      <c r="G13" s="4">
        <f t="shared" si="0"/>
        <v>1.151333051206094</v>
      </c>
      <c r="H13" s="4">
        <f t="shared" si="1"/>
        <v>5.106136267456622</v>
      </c>
      <c r="I13" s="4">
        <v>12.2</v>
      </c>
    </row>
    <row r="14" spans="1:9" ht="12">
      <c r="A14">
        <v>2001</v>
      </c>
      <c r="B14">
        <v>262</v>
      </c>
      <c r="C14">
        <v>1050</v>
      </c>
      <c r="D14">
        <v>2454</v>
      </c>
      <c r="F14">
        <v>2001</v>
      </c>
      <c r="G14" s="4">
        <f t="shared" si="0"/>
        <v>1.334555827220864</v>
      </c>
      <c r="H14" s="4">
        <f t="shared" si="1"/>
        <v>5.34841075794621</v>
      </c>
      <c r="I14" s="4">
        <v>12.5</v>
      </c>
    </row>
    <row r="17" ht="12">
      <c r="A17" t="s">
        <v>35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3">
      <selection activeCell="B32" sqref="B19:B32"/>
    </sheetView>
  </sheetViews>
  <sheetFormatPr defaultColWidth="12" defaultRowHeight="12.75"/>
  <sheetData>
    <row r="1" ht="12.75">
      <c r="B1" s="21" t="s">
        <v>7</v>
      </c>
    </row>
    <row r="2" spans="2:7" ht="12.75">
      <c r="B2" s="21" t="s">
        <v>47</v>
      </c>
      <c r="C2" t="s">
        <v>48</v>
      </c>
      <c r="F2" t="s">
        <v>47</v>
      </c>
      <c r="G2" t="s">
        <v>48</v>
      </c>
    </row>
    <row r="3" spans="1:7" ht="12.75">
      <c r="A3">
        <v>1974</v>
      </c>
      <c r="B3" s="22">
        <v>2.63</v>
      </c>
      <c r="C3">
        <v>10.1</v>
      </c>
      <c r="E3">
        <v>1990</v>
      </c>
      <c r="F3" s="22">
        <v>2.38</v>
      </c>
      <c r="G3">
        <v>9.4</v>
      </c>
    </row>
    <row r="4" spans="1:7" ht="12.75">
      <c r="A4">
        <v>1975</v>
      </c>
      <c r="B4" s="22">
        <v>3.03</v>
      </c>
      <c r="C4">
        <v>9.9</v>
      </c>
      <c r="E4">
        <v>1991</v>
      </c>
      <c r="F4" s="22">
        <v>2.7</v>
      </c>
      <c r="G4">
        <v>9.8</v>
      </c>
    </row>
    <row r="5" spans="1:7" ht="12.75">
      <c r="A5">
        <v>1976</v>
      </c>
      <c r="B5" s="22">
        <v>2.85</v>
      </c>
      <c r="C5">
        <v>9</v>
      </c>
      <c r="E5">
        <v>1992</v>
      </c>
      <c r="F5" s="22">
        <v>2.58</v>
      </c>
      <c r="G5">
        <v>9.3</v>
      </c>
    </row>
    <row r="6" spans="1:7" ht="12.75">
      <c r="A6">
        <v>1977</v>
      </c>
      <c r="B6" s="22">
        <v>3</v>
      </c>
      <c r="C6">
        <v>9.1</v>
      </c>
      <c r="E6">
        <v>1993</v>
      </c>
      <c r="F6" s="22">
        <v>2.18</v>
      </c>
      <c r="G6">
        <v>9.5</v>
      </c>
    </row>
    <row r="7" spans="1:7" ht="12.75">
      <c r="A7">
        <v>1978</v>
      </c>
      <c r="B7" s="22">
        <v>2.76</v>
      </c>
      <c r="C7">
        <v>9.2</v>
      </c>
      <c r="E7">
        <v>1994</v>
      </c>
      <c r="F7" s="22">
        <v>2.05</v>
      </c>
      <c r="G7">
        <v>9</v>
      </c>
    </row>
    <row r="8" spans="1:7" ht="12.75">
      <c r="A8">
        <v>1979</v>
      </c>
      <c r="B8" s="22">
        <v>2.61</v>
      </c>
      <c r="C8">
        <v>10</v>
      </c>
      <c r="E8">
        <v>1995</v>
      </c>
      <c r="F8" s="22">
        <v>2</v>
      </c>
      <c r="G8">
        <v>8.2</v>
      </c>
    </row>
    <row r="9" spans="1:7" ht="12.75">
      <c r="A9">
        <v>1980</v>
      </c>
      <c r="B9" s="22">
        <v>2.42</v>
      </c>
      <c r="C9">
        <v>10.7</v>
      </c>
      <c r="E9">
        <v>1996</v>
      </c>
      <c r="F9" s="22">
        <v>2.14</v>
      </c>
      <c r="G9">
        <v>7.4</v>
      </c>
    </row>
    <row r="10" spans="1:7" ht="12.75">
      <c r="A10">
        <v>1981</v>
      </c>
      <c r="B10" s="22">
        <v>2.61</v>
      </c>
      <c r="C10">
        <v>10.3</v>
      </c>
      <c r="E10">
        <v>1997</v>
      </c>
      <c r="F10" s="22">
        <v>1.95</v>
      </c>
      <c r="G10">
        <v>6.8</v>
      </c>
    </row>
    <row r="11" spans="1:7" ht="12.75">
      <c r="A11">
        <v>1982</v>
      </c>
      <c r="B11" s="22">
        <v>2.66</v>
      </c>
      <c r="C11">
        <v>9.6</v>
      </c>
      <c r="E11">
        <v>1998</v>
      </c>
      <c r="F11" s="22">
        <v>1.84</v>
      </c>
      <c r="G11">
        <v>6.3</v>
      </c>
    </row>
    <row r="12" spans="1:7" ht="12.75">
      <c r="A12">
        <v>1983</v>
      </c>
      <c r="B12" s="22">
        <v>2.69</v>
      </c>
      <c r="C12">
        <v>8.3</v>
      </c>
      <c r="E12">
        <v>1999</v>
      </c>
      <c r="F12" s="22">
        <v>1.76</v>
      </c>
      <c r="G12">
        <v>5.7</v>
      </c>
    </row>
    <row r="13" spans="1:7" ht="12.75">
      <c r="A13">
        <v>1984</v>
      </c>
      <c r="B13" s="22">
        <v>2.6</v>
      </c>
      <c r="C13">
        <v>7.9</v>
      </c>
      <c r="E13">
        <v>2000</v>
      </c>
      <c r="F13" s="22">
        <v>1.77</v>
      </c>
      <c r="G13">
        <v>5.5</v>
      </c>
    </row>
    <row r="14" spans="1:7" ht="12.75">
      <c r="A14">
        <v>1985</v>
      </c>
      <c r="B14" s="22">
        <v>2.72</v>
      </c>
      <c r="C14">
        <v>8</v>
      </c>
      <c r="E14">
        <v>2001</v>
      </c>
      <c r="F14" s="22">
        <v>1.78</v>
      </c>
      <c r="G14">
        <v>5.6</v>
      </c>
    </row>
    <row r="15" spans="1:7" ht="12.75">
      <c r="A15">
        <v>1986</v>
      </c>
      <c r="B15" s="22">
        <v>2.18</v>
      </c>
      <c r="C15">
        <v>8.6</v>
      </c>
      <c r="E15">
        <v>2002</v>
      </c>
      <c r="F15" s="22">
        <v>1.85</v>
      </c>
      <c r="G15">
        <v>5.6</v>
      </c>
    </row>
    <row r="16" spans="1:7" ht="12.75">
      <c r="A16">
        <v>1987</v>
      </c>
      <c r="B16" s="22">
        <v>2.43</v>
      </c>
      <c r="C16">
        <v>8.3</v>
      </c>
      <c r="E16">
        <v>2003</v>
      </c>
      <c r="F16" s="22">
        <v>1.73</v>
      </c>
      <c r="G16">
        <v>5.7</v>
      </c>
    </row>
    <row r="17" spans="1:3" ht="12.75">
      <c r="A17">
        <v>1988</v>
      </c>
      <c r="B17" s="22">
        <v>2.15</v>
      </c>
      <c r="C17">
        <v>8.5</v>
      </c>
    </row>
    <row r="18" spans="1:3" ht="12.75">
      <c r="A18">
        <v>1989</v>
      </c>
      <c r="B18" s="22">
        <v>2.41</v>
      </c>
      <c r="C18">
        <v>8.7</v>
      </c>
    </row>
    <row r="19" spans="1:3" ht="12.75">
      <c r="A19">
        <v>1990</v>
      </c>
      <c r="B19" s="22">
        <v>2.38</v>
      </c>
      <c r="C19">
        <v>9.4</v>
      </c>
    </row>
    <row r="20" spans="1:3" ht="12.75">
      <c r="A20">
        <v>1991</v>
      </c>
      <c r="B20" s="22">
        <v>2.7</v>
      </c>
      <c r="C20">
        <v>9.8</v>
      </c>
    </row>
    <row r="21" spans="1:3" ht="12.75">
      <c r="A21">
        <v>1992</v>
      </c>
      <c r="B21" s="22">
        <v>2.58</v>
      </c>
      <c r="C21">
        <v>9.3</v>
      </c>
    </row>
    <row r="22" spans="1:3" ht="12.75">
      <c r="A22">
        <v>1993</v>
      </c>
      <c r="B22" s="22">
        <v>2.18</v>
      </c>
      <c r="C22">
        <v>9.5</v>
      </c>
    </row>
    <row r="23" spans="1:3" ht="12.75">
      <c r="A23">
        <v>1994</v>
      </c>
      <c r="B23" s="22">
        <v>2.05</v>
      </c>
      <c r="C23">
        <v>9</v>
      </c>
    </row>
    <row r="24" spans="1:3" ht="12.75">
      <c r="A24">
        <v>1995</v>
      </c>
      <c r="B24" s="22">
        <v>2</v>
      </c>
      <c r="C24">
        <v>8.2</v>
      </c>
    </row>
    <row r="25" spans="1:3" ht="12.75">
      <c r="A25">
        <v>1996</v>
      </c>
      <c r="B25" s="22">
        <v>2.14</v>
      </c>
      <c r="C25">
        <v>7.4</v>
      </c>
    </row>
    <row r="26" spans="1:3" ht="12.75">
      <c r="A26">
        <v>1997</v>
      </c>
      <c r="B26" s="22">
        <v>1.95</v>
      </c>
      <c r="C26">
        <v>6.8</v>
      </c>
    </row>
    <row r="27" spans="1:3" ht="12.75">
      <c r="A27">
        <v>1998</v>
      </c>
      <c r="B27" s="22">
        <v>1.84</v>
      </c>
      <c r="C27">
        <v>6.3</v>
      </c>
    </row>
    <row r="28" spans="1:3" ht="12.75">
      <c r="A28">
        <v>1999</v>
      </c>
      <c r="B28" s="22">
        <v>1.76</v>
      </c>
      <c r="C28">
        <v>5.7</v>
      </c>
    </row>
    <row r="29" spans="1:3" ht="12.75">
      <c r="A29">
        <v>2000</v>
      </c>
      <c r="B29" s="22">
        <v>1.77</v>
      </c>
      <c r="C29">
        <v>5.5</v>
      </c>
    </row>
    <row r="30" spans="1:3" ht="12.75">
      <c r="A30">
        <v>2001</v>
      </c>
      <c r="B30" s="22">
        <v>1.78</v>
      </c>
      <c r="C30">
        <v>5.6</v>
      </c>
    </row>
    <row r="31" spans="1:3" ht="12.75">
      <c r="A31">
        <v>2002</v>
      </c>
      <c r="B31" s="22">
        <v>1.85</v>
      </c>
      <c r="C31">
        <v>5.6</v>
      </c>
    </row>
    <row r="32" spans="1:3" ht="12.75">
      <c r="A32">
        <v>2003</v>
      </c>
      <c r="B32" s="22">
        <v>1.73</v>
      </c>
      <c r="C32">
        <v>5.7</v>
      </c>
    </row>
    <row r="33" ht="12.75">
      <c r="B33" s="22"/>
    </row>
    <row r="34" spans="2:3" ht="12.75">
      <c r="B34" s="22"/>
      <c r="C34" s="23"/>
    </row>
    <row r="35" spans="1:2" ht="12.75">
      <c r="A35" t="s">
        <v>8</v>
      </c>
      <c r="B35" s="22"/>
    </row>
    <row r="36" spans="1:2" ht="12.75">
      <c r="A36" t="s">
        <v>9</v>
      </c>
      <c r="B36" s="22"/>
    </row>
    <row r="37" spans="2:3" ht="12">
      <c r="B37" t="s">
        <v>10</v>
      </c>
      <c r="C37" s="24"/>
    </row>
    <row r="38" spans="2:3" ht="12">
      <c r="B38" t="s">
        <v>11</v>
      </c>
      <c r="C38" s="24"/>
    </row>
    <row r="39" spans="2:3" ht="12">
      <c r="B39" t="s">
        <v>12</v>
      </c>
      <c r="C39" s="24"/>
    </row>
    <row r="40" ht="12">
      <c r="C40" s="24"/>
    </row>
    <row r="41" ht="12">
      <c r="C41" s="24"/>
    </row>
    <row r="42" spans="1:2" ht="12.75">
      <c r="A42" t="s">
        <v>13</v>
      </c>
      <c r="B42" s="22"/>
    </row>
    <row r="43" ht="12">
      <c r="B43" t="s">
        <v>70</v>
      </c>
    </row>
    <row r="44" ht="15">
      <c r="B44" s="3" t="s">
        <v>56</v>
      </c>
    </row>
    <row r="45" ht="12">
      <c r="B45" t="s">
        <v>69</v>
      </c>
    </row>
    <row r="46" ht="15">
      <c r="B46" s="3" t="s">
        <v>56</v>
      </c>
    </row>
    <row r="47" ht="12.75">
      <c r="B47" s="22"/>
    </row>
    <row r="48" spans="1:2" ht="12.75">
      <c r="A48" s="21" t="s">
        <v>14</v>
      </c>
      <c r="B48" s="22"/>
    </row>
    <row r="49" ht="12.75">
      <c r="B49" s="2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7" sqref="A17"/>
    </sheetView>
  </sheetViews>
  <sheetFormatPr defaultColWidth="12" defaultRowHeight="12.75"/>
  <sheetData>
    <row r="1" spans="2:3" ht="12.75">
      <c r="B1" t="s">
        <v>15</v>
      </c>
      <c r="C1" s="21" t="s">
        <v>17</v>
      </c>
    </row>
    <row r="2" spans="1:3" ht="12.75">
      <c r="A2">
        <v>1993</v>
      </c>
      <c r="B2" s="4">
        <v>2.1</v>
      </c>
      <c r="C2" s="22">
        <v>2.18</v>
      </c>
    </row>
    <row r="3" spans="1:3" ht="12.75">
      <c r="A3">
        <v>1994</v>
      </c>
      <c r="B3" s="4">
        <v>4</v>
      </c>
      <c r="C3" s="22">
        <v>2.05</v>
      </c>
    </row>
    <row r="4" spans="1:3" ht="12.75">
      <c r="A4">
        <v>1995</v>
      </c>
      <c r="B4" s="4">
        <v>3.6</v>
      </c>
      <c r="C4" s="22">
        <v>2</v>
      </c>
    </row>
    <row r="5" spans="1:3" ht="12.75">
      <c r="A5">
        <v>1996</v>
      </c>
      <c r="B5" s="4">
        <v>4.6</v>
      </c>
      <c r="C5" s="22">
        <v>2.14</v>
      </c>
    </row>
    <row r="6" spans="1:3" ht="12.75">
      <c r="A6">
        <v>1997</v>
      </c>
      <c r="B6" s="4">
        <v>4.8</v>
      </c>
      <c r="C6" s="22">
        <v>1.95</v>
      </c>
    </row>
    <row r="7" spans="1:3" ht="12.75">
      <c r="A7">
        <v>1998</v>
      </c>
      <c r="B7" s="4">
        <v>9.1</v>
      </c>
      <c r="C7" s="22">
        <v>1.84</v>
      </c>
    </row>
    <row r="8" spans="1:3" ht="12.75">
      <c r="A8">
        <v>1999</v>
      </c>
      <c r="B8" s="4">
        <v>8.4</v>
      </c>
      <c r="C8" s="22">
        <v>1.76</v>
      </c>
    </row>
    <row r="9" spans="1:3" ht="12.75">
      <c r="A9">
        <v>2000</v>
      </c>
      <c r="B9" s="4">
        <v>13.2</v>
      </c>
      <c r="C9" s="22">
        <v>1.77</v>
      </c>
    </row>
    <row r="10" spans="1:3" ht="12.75">
      <c r="A10">
        <v>2001</v>
      </c>
      <c r="B10" s="4">
        <v>11</v>
      </c>
      <c r="C10" s="22">
        <v>1.78</v>
      </c>
    </row>
    <row r="11" spans="1:3" ht="12.75">
      <c r="A11">
        <v>2002</v>
      </c>
      <c r="B11" s="4">
        <v>7.9</v>
      </c>
      <c r="C11" s="22">
        <v>1.85</v>
      </c>
    </row>
    <row r="12" spans="1:3" ht="12.75">
      <c r="A12">
        <v>2003</v>
      </c>
      <c r="B12" s="4">
        <v>15.3</v>
      </c>
      <c r="C12" s="22">
        <v>1.73</v>
      </c>
    </row>
    <row r="16" ht="12">
      <c r="A16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2005-01-03T17:00:15Z</cp:lastPrinted>
  <dcterms:created xsi:type="dcterms:W3CDTF">2005-01-02T15:57:41Z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