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1sfu-my.sharepoint.com/personal/mjbrydon_sfu_ca/Documents/Tutorials/BasicAnalytics/MonteCarlo/XLRisk/source/"/>
    </mc:Choice>
  </mc:AlternateContent>
  <xr:revisionPtr revIDLastSave="1" documentId="8_{1D991410-13B0-46FE-A0A7-56E821FC705C}" xr6:coauthVersionLast="47" xr6:coauthVersionMax="47" xr10:uidLastSave="{471A54EC-07F4-4C74-BF97-F92DC112E08C}"/>
  <bookViews>
    <workbookView xWindow="-90" yWindow="-90" windowWidth="19380" windowHeight="11100" xr2:uid="{89F4A305-015D-4416-8B64-1B29C6E05FFC}"/>
  </bookViews>
  <sheets>
    <sheet name="Model" sheetId="1" r:id="rId1"/>
    <sheet name="Assumptions" sheetId="2" r:id="rId2"/>
  </sheets>
  <definedNames>
    <definedName name="Borrowing_rate">Assumptions!$B$2</definedName>
    <definedName name="Inflation_rate">Assumptions!$B$3</definedName>
    <definedName name="Operating_cost">Assumptions!#REF!</definedName>
    <definedName name="Real_interest_rate">Assumptions!$B$6</definedName>
    <definedName name="Term">Assumptions!$B$4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  <c r="C6" i="1" l="1"/>
  <c r="C7" i="1" s="1"/>
  <c r="D6" i="1"/>
  <c r="D7" i="1" s="1"/>
  <c r="C8" i="1" l="1"/>
</calcChain>
</file>

<file path=xl/sharedStrings.xml><?xml version="1.0" encoding="utf-8"?>
<sst xmlns="http://schemas.openxmlformats.org/spreadsheetml/2006/main" count="16" uniqueCount="16">
  <si>
    <t>Inputs</t>
  </si>
  <si>
    <t>Output</t>
  </si>
  <si>
    <t>Capital cost</t>
  </si>
  <si>
    <t>Borrowing rate</t>
  </si>
  <si>
    <t>Inflation rate</t>
  </si>
  <si>
    <t>Used</t>
  </si>
  <si>
    <t>New</t>
  </si>
  <si>
    <t>Term</t>
  </si>
  <si>
    <t>years</t>
  </si>
  <si>
    <t>O&amp;M cost</t>
  </si>
  <si>
    <t>Assumption</t>
  </si>
  <si>
    <t>Value</t>
  </si>
  <si>
    <t>Present value</t>
  </si>
  <si>
    <t>New car premium</t>
  </si>
  <si>
    <t>Real interest rate</t>
  </si>
  <si>
    <t>Equivalent monthly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</si>
</sst>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2" fillId="0" borderId="0" xfId="0" applyFont="1" applyAlignment="1">
      <alignment horizontal="right"/>
    </xf>
    <xf numFmtId="164" fontId="0" fillId="0" borderId="0" xfId="1" applyNumberFormat="1" applyFont="1"/>
    <xf numFmtId="164" fontId="0" fillId="0" borderId="0" xfId="0" applyNumberFormat="1"/>
    <xf numFmtId="165" fontId="0" fillId="0" borderId="1" xfId="0" applyNumberFormat="1" applyBorder="1"/>
    <xf numFmtId="10" fontId="0" fillId="0" borderId="1" xfId="2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FE492-36AB-4C48-9AA4-DAF9E0A56D3C}">
  <dimension ref="A1:D9"/>
  <sheetViews>
    <sheetView tabSelected="1" workbookViewId="0">
      <selection activeCell="B9" sqref="B9"/>
    </sheetView>
  </sheetViews>
  <sheetFormatPr defaultRowHeight="14.75" x14ac:dyDescent="0.75"/>
  <cols>
    <col min="1" max="1" width="4.58984375" customWidth="1"/>
    <col min="2" max="2" width="20.453125" bestFit="1" customWidth="1"/>
    <col min="3" max="4" width="10.1328125" bestFit="1" customWidth="1"/>
  </cols>
  <sheetData>
    <row r="1" spans="1:4" x14ac:dyDescent="0.75">
      <c r="A1" s="1" t="s">
        <v>0</v>
      </c>
      <c r="C1" s="4" t="s">
        <v>5</v>
      </c>
      <c r="D1" s="4" t="s">
        <v>6</v>
      </c>
    </row>
    <row r="2" spans="1:4" x14ac:dyDescent="0.75">
      <c r="B2" t="s">
        <v>2</v>
      </c>
      <c r="C2" s="5">
        <v>30000</v>
      </c>
      <c r="D2" s="5">
        <v>60000</v>
      </c>
    </row>
    <row r="3" spans="1:4" x14ac:dyDescent="0.75">
      <c r="B3" t="s">
        <v>9</v>
      </c>
      <c r="C3" s="5">
        <v>8500</v>
      </c>
      <c r="D3" s="5">
        <v>4000</v>
      </c>
    </row>
    <row r="4" spans="1:4" x14ac:dyDescent="0.75">
      <c r="C4" s="5"/>
      <c r="D4" s="5"/>
    </row>
    <row r="5" spans="1:4" x14ac:dyDescent="0.75">
      <c r="A5" s="1" t="s">
        <v>1</v>
      </c>
      <c r="C5" s="5"/>
      <c r="D5" s="5"/>
    </row>
    <row r="6" spans="1:4" x14ac:dyDescent="0.75">
      <c r="A6" s="1"/>
      <c r="B6" t="s">
        <v>12</v>
      </c>
      <c r="C6" s="5">
        <f>C2+PV(Real_interest_rate,Term,-Model!C3)</f>
        <v>76136.036189546823</v>
      </c>
      <c r="D6" s="5">
        <f>D2+PV(Real_interest_rate,Term,-Model!D3)</f>
        <v>81711.075853904389</v>
      </c>
    </row>
    <row r="7" spans="1:4" x14ac:dyDescent="0.75">
      <c r="B7" t="s">
        <v>15</v>
      </c>
      <c r="C7" s="5">
        <f>PMT(Borrowing_rate/12,Term*12,-Model!C6)</f>
        <v>1226.1657359424426</v>
      </c>
      <c r="D7" s="5">
        <f>PMT(Borrowing_rate/12,Term*12,-Model!D6)</f>
        <v>1315.9513743218392</v>
      </c>
    </row>
    <row r="8" spans="1:4" x14ac:dyDescent="0.75">
      <c r="B8" t="s">
        <v>13</v>
      </c>
      <c r="C8" s="6">
        <f>D7-C7</f>
        <v>89.785638379396687</v>
      </c>
      <c r="D8" s="5"/>
    </row>
    <row r="9" spans="1:4" x14ac:dyDescent="0.75">
      <c r="C9" s="5"/>
      <c r="D9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3D5C5-7114-42A4-9DFA-5B99ADD3FE35}">
  <dimension ref="A1:C6"/>
  <sheetViews>
    <sheetView workbookViewId="0">
      <selection activeCell="B2" sqref="B2"/>
    </sheetView>
  </sheetViews>
  <sheetFormatPr defaultRowHeight="14.75" x14ac:dyDescent="0.75"/>
  <cols>
    <col min="1" max="1" width="16.08984375" customWidth="1"/>
    <col min="2" max="2" width="10.08984375" customWidth="1"/>
  </cols>
  <sheetData>
    <row r="1" spans="1:3" x14ac:dyDescent="0.75">
      <c r="A1" s="2" t="s">
        <v>10</v>
      </c>
      <c r="B1" s="2" t="s">
        <v>11</v>
      </c>
    </row>
    <row r="2" spans="1:3" x14ac:dyDescent="0.75">
      <c r="A2" s="3" t="s">
        <v>3</v>
      </c>
      <c r="B2" s="7">
        <v>0.05</v>
      </c>
    </row>
    <row r="3" spans="1:3" x14ac:dyDescent="0.75">
      <c r="A3" s="3" t="s">
        <v>4</v>
      </c>
      <c r="B3" s="7">
        <v>0.02</v>
      </c>
    </row>
    <row r="4" spans="1:3" x14ac:dyDescent="0.75">
      <c r="A4" s="3" t="s">
        <v>7</v>
      </c>
      <c r="B4" s="3">
        <v>6</v>
      </c>
      <c r="C4" t="s">
        <v>8</v>
      </c>
    </row>
    <row r="6" spans="1:3" x14ac:dyDescent="0.75">
      <c r="A6" s="3" t="s">
        <v>14</v>
      </c>
      <c r="B6" s="8">
        <f>(1+Borrowing_rate)/(1+Inflation_rate)-1</f>
        <v>2.941176470588247E-2</v>
      </c>
    </row>
  </sheetData>
  <scenarios current="1" show="1">
    <scenario name="Worst case" locked="1" count="2" user="brydon">
      <inputCells r="B2" val="0.1" numFmtId="9"/>
      <inputCells r="B3" val="0.07" numFmtId="9"/>
    </scenario>
    <scenario name="Most likely case" locked="1" count="2" user="brydon">
      <inputCells r="B2" val="0.05" numFmtId="9"/>
      <inputCells r="B3" val="0.02" numFmtId="9"/>
    </scenario>
    <scenario name="Best case" locked="1" count="2" user="brydon">
      <inputCells r="B2" val="0.005" numFmtId="9"/>
      <inputCells r="B3" val="-0.005" numFmtId="9"/>
    </scenario>
  </scenario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04e8677e-c989-47b9-8619-d83d5a5f6c67}" enabled="0" method="" siteId="{04e8677e-c989-47b9-8619-d83d5a5f6c6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Model</vt:lpstr>
      <vt:lpstr>Assumptions</vt:lpstr>
      <vt:lpstr>Borrowing_rate</vt:lpstr>
      <vt:lpstr>Inflation_rate</vt:lpstr>
      <vt:lpstr>Real_interest_rate</vt:lpstr>
      <vt:lpstr>Term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Brydon</dc:creator>
  <cp:lastModifiedBy>Michael Brydon</cp:lastModifiedBy>
  <dcterms:created xsi:type="dcterms:W3CDTF">2025-08-21T19:09:37Z</dcterms:created>
  <dcterms:modified xsi:type="dcterms:W3CDTF">2025-11-17T18:56:00Z</dcterms:modified>
</cp:coreProperties>
</file>